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2440" activeTab="2"/>
  </bookViews>
  <sheets>
    <sheet name="20 am" sheetId="1" r:id="rId1"/>
    <sheet name="25 am" sheetId="2" r:id="rId2"/>
    <sheet name="30 am" sheetId="3" r:id="rId3"/>
  </sheets>
  <definedNames/>
  <calcPr fullCalcOnLoad="1"/>
</workbook>
</file>

<file path=xl/sharedStrings.xml><?xml version="1.0" encoding="utf-8"?>
<sst xmlns="http://schemas.openxmlformats.org/spreadsheetml/2006/main" count="39" uniqueCount="9">
  <si>
    <t>purchase price</t>
  </si>
  <si>
    <t>cash on cash</t>
  </si>
  <si>
    <t>rate</t>
  </si>
  <si>
    <t>amort</t>
  </si>
  <si>
    <t>leverage</t>
  </si>
  <si>
    <t>debt service</t>
  </si>
  <si>
    <t>net cash flow</t>
  </si>
  <si>
    <t>cap rate</t>
  </si>
  <si>
    <t>NOI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</si>
</sst>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164" fontId="0" fillId="0" borderId="0" xfId="42" applyNumberFormat="1" applyFont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4" fillId="0" borderId="0" xfId="0" applyFont="1" applyAlignment="1">
      <alignment/>
    </xf>
    <xf numFmtId="10" fontId="34" fillId="0" borderId="0" xfId="57" applyNumberFormat="1" applyFont="1" applyAlignment="1">
      <alignment/>
    </xf>
    <xf numFmtId="164" fontId="34" fillId="0" borderId="0" xfId="42" applyNumberFormat="1" applyFont="1" applyAlignment="1">
      <alignment/>
    </xf>
    <xf numFmtId="6" fontId="34" fillId="0" borderId="0" xfId="0" applyNumberFormat="1" applyFont="1" applyAlignment="1">
      <alignment/>
    </xf>
    <xf numFmtId="9" fontId="34" fillId="0" borderId="0" xfId="57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4" fontId="3" fillId="0" borderId="0" xfId="42" applyNumberFormat="1" applyFont="1" applyAlignment="1">
      <alignment/>
    </xf>
    <xf numFmtId="6" fontId="3" fillId="0" borderId="0" xfId="0" applyNumberFormat="1" applyFont="1" applyAlignment="1">
      <alignment/>
    </xf>
    <xf numFmtId="9" fontId="3" fillId="0" borderId="0" xfId="57" applyFont="1" applyAlignment="1">
      <alignment/>
    </xf>
    <xf numFmtId="9" fontId="0" fillId="0" borderId="10" xfId="57" applyFont="1" applyBorder="1" applyAlignment="1">
      <alignment/>
    </xf>
    <xf numFmtId="0" fontId="34" fillId="0" borderId="11" xfId="0" applyFont="1" applyBorder="1" applyAlignment="1">
      <alignment/>
    </xf>
    <xf numFmtId="0" fontId="0" fillId="0" borderId="11" xfId="0" applyBorder="1" applyAlignment="1">
      <alignment/>
    </xf>
    <xf numFmtId="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0" fontId="0" fillId="0" borderId="13" xfId="57" applyNumberFormat="1" applyFont="1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6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34" fillId="0" borderId="13" xfId="0" applyFont="1" applyBorder="1" applyAlignment="1">
      <alignment/>
    </xf>
    <xf numFmtId="10" fontId="34" fillId="0" borderId="0" xfId="57" applyNumberFormat="1" applyFont="1" applyBorder="1" applyAlignment="1">
      <alignment/>
    </xf>
    <xf numFmtId="0" fontId="34" fillId="0" borderId="14" xfId="0" applyFont="1" applyBorder="1" applyAlignment="1">
      <alignment/>
    </xf>
    <xf numFmtId="0" fontId="0" fillId="0" borderId="13" xfId="0" applyBorder="1" applyAlignment="1">
      <alignment/>
    </xf>
    <xf numFmtId="9" fontId="34" fillId="0" borderId="0" xfId="57" applyFont="1" applyBorder="1" applyAlignment="1">
      <alignment/>
    </xf>
    <xf numFmtId="10" fontId="0" fillId="0" borderId="0" xfId="57" applyNumberFormat="1" applyFont="1" applyBorder="1" applyAlignment="1">
      <alignment/>
    </xf>
    <xf numFmtId="6" fontId="0" fillId="0" borderId="13" xfId="0" applyNumberFormat="1" applyBorder="1" applyAlignment="1">
      <alignment/>
    </xf>
    <xf numFmtId="164" fontId="0" fillId="0" borderId="13" xfId="42" applyNumberFormat="1" applyFont="1" applyBorder="1" applyAlignment="1">
      <alignment/>
    </xf>
    <xf numFmtId="9" fontId="0" fillId="0" borderId="15" xfId="57" applyFont="1" applyBorder="1" applyAlignment="1">
      <alignment/>
    </xf>
    <xf numFmtId="0" fontId="3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7" applyNumberFormat="1" applyFont="1" applyBorder="1" applyAlignment="1">
      <alignment/>
    </xf>
    <xf numFmtId="0" fontId="3" fillId="0" borderId="14" xfId="0" applyFont="1" applyBorder="1" applyAlignment="1">
      <alignment/>
    </xf>
    <xf numFmtId="9" fontId="3" fillId="0" borderId="0" xfId="57" applyFont="1" applyBorder="1" applyAlignment="1">
      <alignment/>
    </xf>
    <xf numFmtId="0" fontId="3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W57"/>
  <sheetViews>
    <sheetView zoomScalePageLayoutView="0" workbookViewId="0" topLeftCell="A13">
      <selection activeCell="A6" sqref="A6"/>
    </sheetView>
  </sheetViews>
  <sheetFormatPr defaultColWidth="8.8515625" defaultRowHeight="15"/>
  <cols>
    <col min="1" max="1" width="14.00390625" style="0" bestFit="1" customWidth="1"/>
    <col min="2" max="2" width="8.8515625" style="0" customWidth="1"/>
    <col min="3" max="3" width="8.8515625" style="11" customWidth="1"/>
    <col min="4" max="15" width="11.28125" style="0" customWidth="1"/>
    <col min="16" max="16" width="14.00390625" style="0" bestFit="1" customWidth="1"/>
    <col min="17" max="18" width="8.8515625" style="0" customWidth="1"/>
    <col min="19" max="19" width="14.00390625" style="0" bestFit="1" customWidth="1"/>
    <col min="20" max="21" width="8.8515625" style="0" customWidth="1"/>
    <col min="22" max="22" width="14.00390625" style="0" bestFit="1" customWidth="1"/>
  </cols>
  <sheetData>
    <row r="3" spans="1:2" ht="15.75">
      <c r="A3" t="s">
        <v>0</v>
      </c>
      <c r="B3">
        <v>7100000</v>
      </c>
    </row>
    <row r="4" spans="1:23" ht="15.75">
      <c r="A4" t="s">
        <v>3</v>
      </c>
      <c r="B4">
        <v>20</v>
      </c>
      <c r="E4" s="1"/>
      <c r="H4" s="1"/>
      <c r="K4" s="1"/>
      <c r="Q4" s="1"/>
      <c r="T4" s="1"/>
      <c r="W4" s="1"/>
    </row>
    <row r="5" spans="1:23" ht="15.75">
      <c r="A5" t="s">
        <v>8</v>
      </c>
      <c r="B5" s="3">
        <v>496310</v>
      </c>
      <c r="E5" s="2"/>
      <c r="H5" s="2"/>
      <c r="K5" s="2"/>
      <c r="Q5" s="2"/>
      <c r="T5" s="2"/>
      <c r="W5" s="2"/>
    </row>
    <row r="6" spans="1:2" ht="15.75">
      <c r="A6" t="s">
        <v>7</v>
      </c>
      <c r="B6" s="2">
        <f>B5/B3</f>
        <v>0.06990281690140845</v>
      </c>
    </row>
    <row r="8" spans="5:23" ht="15.75">
      <c r="E8" s="3"/>
      <c r="H8" s="3"/>
      <c r="K8" s="3"/>
      <c r="Q8" s="3"/>
      <c r="T8" s="3"/>
      <c r="W8" s="3"/>
    </row>
    <row r="9" spans="4:23" ht="15.75">
      <c r="D9" t="s">
        <v>5</v>
      </c>
      <c r="E9" s="2"/>
      <c r="H9" s="2"/>
      <c r="K9" s="2"/>
      <c r="Q9" s="2"/>
      <c r="T9" s="2"/>
      <c r="W9" s="2"/>
    </row>
    <row r="11" ht="15.75">
      <c r="D11" t="s">
        <v>2</v>
      </c>
    </row>
    <row r="12" spans="2:23" s="11" customFormat="1" ht="15.75">
      <c r="B12" s="14"/>
      <c r="C12" s="11" t="s">
        <v>4</v>
      </c>
      <c r="D12" s="12">
        <v>0.0425</v>
      </c>
      <c r="E12" s="12">
        <f>D12+0.0025</f>
        <v>0.045000000000000005</v>
      </c>
      <c r="F12" s="12">
        <f aca="true" t="shared" si="0" ref="F12:L12">E12+0.0025</f>
        <v>0.04750000000000001</v>
      </c>
      <c r="G12" s="12">
        <f t="shared" si="0"/>
        <v>0.05000000000000001</v>
      </c>
      <c r="H12" s="12">
        <f t="shared" si="0"/>
        <v>0.05250000000000001</v>
      </c>
      <c r="I12" s="12">
        <f t="shared" si="0"/>
        <v>0.055000000000000014</v>
      </c>
      <c r="J12" s="12">
        <f t="shared" si="0"/>
        <v>0.057500000000000016</v>
      </c>
      <c r="K12" s="12">
        <f t="shared" si="0"/>
        <v>0.06000000000000002</v>
      </c>
      <c r="L12" s="12">
        <f t="shared" si="0"/>
        <v>0.06250000000000001</v>
      </c>
      <c r="M12" s="12">
        <f>L12+0.0025</f>
        <v>0.06500000000000002</v>
      </c>
      <c r="N12" s="12">
        <f>M12+0.0025</f>
        <v>0.06750000000000002</v>
      </c>
      <c r="O12" s="12">
        <f>N12+0.0025</f>
        <v>0.07000000000000002</v>
      </c>
      <c r="Q12" s="15"/>
      <c r="T12" s="15"/>
      <c r="W12" s="15"/>
    </row>
    <row r="13" spans="2:23" ht="15.75">
      <c r="B13" s="3"/>
      <c r="C13" s="15">
        <v>0.8</v>
      </c>
      <c r="D13" s="3">
        <f aca="true" t="shared" si="1" ref="D13:O19">12*PMT(D$12/12,$B$4*12,($C13*$B$3))</f>
        <v>-422070.2141894195</v>
      </c>
      <c r="E13" s="3">
        <f t="shared" si="1"/>
        <v>-431213.8148315264</v>
      </c>
      <c r="F13" s="3">
        <f t="shared" si="1"/>
        <v>-440466.0246922737</v>
      </c>
      <c r="G13" s="3">
        <f t="shared" si="1"/>
        <v>-449825.83185007377</v>
      </c>
      <c r="H13" s="3">
        <f t="shared" si="1"/>
        <v>-459292.183780842</v>
      </c>
      <c r="I13" s="3">
        <f t="shared" si="1"/>
        <v>-468863.98903685715</v>
      </c>
      <c r="J13" s="3">
        <f t="shared" si="1"/>
        <v>-478540.1189649106</v>
      </c>
      <c r="K13" s="3">
        <f t="shared" si="1"/>
        <v>-488319.4094587173</v>
      </c>
      <c r="L13" s="3">
        <f t="shared" si="1"/>
        <v>-498200.66274055105</v>
      </c>
      <c r="M13" s="3">
        <f t="shared" si="1"/>
        <v>-508182.6491670902</v>
      </c>
      <c r="N13" s="3">
        <f t="shared" si="1"/>
        <v>-518264.1090544987</v>
      </c>
      <c r="O13" s="3">
        <f t="shared" si="1"/>
        <v>-528443.7545178249</v>
      </c>
      <c r="Q13" s="2"/>
      <c r="T13" s="2"/>
      <c r="W13" s="2"/>
    </row>
    <row r="14" spans="2:15" ht="15.75">
      <c r="B14" s="2"/>
      <c r="C14" s="15">
        <v>0.75</v>
      </c>
      <c r="D14" s="3">
        <f t="shared" si="1"/>
        <v>-395690.8258025808</v>
      </c>
      <c r="E14" s="3">
        <f t="shared" si="1"/>
        <v>-404262.95140455605</v>
      </c>
      <c r="F14" s="3">
        <f t="shared" si="1"/>
        <v>-412936.8981490066</v>
      </c>
      <c r="G14" s="3">
        <f t="shared" si="1"/>
        <v>-421711.7173594441</v>
      </c>
      <c r="H14" s="3">
        <f t="shared" si="1"/>
        <v>-430586.4222945394</v>
      </c>
      <c r="I14" s="3">
        <f t="shared" si="1"/>
        <v>-439559.9897220536</v>
      </c>
      <c r="J14" s="3">
        <f t="shared" si="1"/>
        <v>-448631.3615296037</v>
      </c>
      <c r="K14" s="3">
        <f t="shared" si="1"/>
        <v>-457799.4463675474</v>
      </c>
      <c r="L14" s="3">
        <f t="shared" si="1"/>
        <v>-467063.1213192666</v>
      </c>
      <c r="M14" s="3">
        <f t="shared" si="1"/>
        <v>-476421.233594147</v>
      </c>
      <c r="N14" s="3">
        <f t="shared" si="1"/>
        <v>-485872.6022385926</v>
      </c>
      <c r="O14" s="3">
        <f t="shared" si="1"/>
        <v>-495416.0198604609</v>
      </c>
    </row>
    <row r="15" spans="2:15" ht="15.75">
      <c r="B15" s="2"/>
      <c r="C15" s="15">
        <v>0.7</v>
      </c>
      <c r="D15" s="3">
        <f t="shared" si="1"/>
        <v>-369311.4374157421</v>
      </c>
      <c r="E15" s="3">
        <f t="shared" si="1"/>
        <v>-377312.0879775856</v>
      </c>
      <c r="F15" s="3">
        <f t="shared" si="1"/>
        <v>-385407.7716057395</v>
      </c>
      <c r="G15" s="3">
        <f t="shared" si="1"/>
        <v>-393597.6028688145</v>
      </c>
      <c r="H15" s="3">
        <f t="shared" si="1"/>
        <v>-401880.6608082367</v>
      </c>
      <c r="I15" s="3">
        <f t="shared" si="1"/>
        <v>-410255.99040725</v>
      </c>
      <c r="J15" s="3">
        <f t="shared" si="1"/>
        <v>-418722.60409429675</v>
      </c>
      <c r="K15" s="3">
        <f t="shared" si="1"/>
        <v>-427279.48327637755</v>
      </c>
      <c r="L15" s="3">
        <f t="shared" si="1"/>
        <v>-435925.5798979821</v>
      </c>
      <c r="M15" s="3">
        <f t="shared" si="1"/>
        <v>-444659.818021204</v>
      </c>
      <c r="N15" s="3">
        <f t="shared" si="1"/>
        <v>-453481.0954226864</v>
      </c>
      <c r="O15" s="3">
        <f t="shared" si="1"/>
        <v>-462388.2852030968</v>
      </c>
    </row>
    <row r="16" spans="2:15" ht="15.75">
      <c r="B16" s="2"/>
      <c r="C16" s="15">
        <v>0.65</v>
      </c>
      <c r="D16" s="3">
        <f t="shared" si="1"/>
        <v>-342932.04902890336</v>
      </c>
      <c r="E16" s="3">
        <f t="shared" si="1"/>
        <v>-350361.2245506152</v>
      </c>
      <c r="F16" s="3">
        <f t="shared" si="1"/>
        <v>-357878.6450624724</v>
      </c>
      <c r="G16" s="3">
        <f t="shared" si="1"/>
        <v>-365483.48837818485</v>
      </c>
      <c r="H16" s="3">
        <f t="shared" si="1"/>
        <v>-373174.8993219341</v>
      </c>
      <c r="I16" s="3">
        <f t="shared" si="1"/>
        <v>-380951.9910924464</v>
      </c>
      <c r="J16" s="3">
        <f t="shared" si="1"/>
        <v>-388813.8466589899</v>
      </c>
      <c r="K16" s="3">
        <f t="shared" si="1"/>
        <v>-396759.5201852078</v>
      </c>
      <c r="L16" s="3">
        <f t="shared" si="1"/>
        <v>-404788.03847669763</v>
      </c>
      <c r="M16" s="3">
        <f t="shared" si="1"/>
        <v>-412898.4024482608</v>
      </c>
      <c r="N16" s="3">
        <f t="shared" si="1"/>
        <v>-421089.58860678016</v>
      </c>
      <c r="O16" s="3">
        <f t="shared" si="1"/>
        <v>-429360.5505457327</v>
      </c>
    </row>
    <row r="17" spans="3:15" ht="15.75">
      <c r="C17" s="15">
        <v>0.6</v>
      </c>
      <c r="D17" s="3">
        <f t="shared" si="1"/>
        <v>-316552.6606420646</v>
      </c>
      <c r="E17" s="3">
        <f t="shared" si="1"/>
        <v>-323410.36112364486</v>
      </c>
      <c r="F17" s="3">
        <f t="shared" si="1"/>
        <v>-330349.5185192053</v>
      </c>
      <c r="G17" s="3">
        <f t="shared" si="1"/>
        <v>-337369.37388755527</v>
      </c>
      <c r="H17" s="3">
        <f t="shared" si="1"/>
        <v>-344469.1378356315</v>
      </c>
      <c r="I17" s="3">
        <f t="shared" si="1"/>
        <v>-351647.99177764286</v>
      </c>
      <c r="J17" s="3">
        <f t="shared" si="1"/>
        <v>-358905.089223683</v>
      </c>
      <c r="K17" s="3">
        <f t="shared" si="1"/>
        <v>-366239.5570940379</v>
      </c>
      <c r="L17" s="3">
        <f t="shared" si="1"/>
        <v>-373650.49705541326</v>
      </c>
      <c r="M17" s="3">
        <f t="shared" si="1"/>
        <v>-381136.98687531764</v>
      </c>
      <c r="N17" s="3">
        <f t="shared" si="1"/>
        <v>-388698.081790874</v>
      </c>
      <c r="O17" s="3">
        <f t="shared" si="1"/>
        <v>-396332.81588836864</v>
      </c>
    </row>
    <row r="18" spans="3:23" ht="15.75">
      <c r="C18" s="15">
        <v>0.55</v>
      </c>
      <c r="D18" s="3">
        <f t="shared" si="1"/>
        <v>-290173.2722552259</v>
      </c>
      <c r="E18" s="3">
        <f t="shared" si="1"/>
        <v>-296459.4976966745</v>
      </c>
      <c r="F18" s="3">
        <f t="shared" si="1"/>
        <v>-302820.39197593817</v>
      </c>
      <c r="G18" s="3">
        <f t="shared" si="1"/>
        <v>-309255.25939692574</v>
      </c>
      <c r="H18" s="3">
        <f t="shared" si="1"/>
        <v>-315763.3763493289</v>
      </c>
      <c r="I18" s="3">
        <f t="shared" si="1"/>
        <v>-322343.99246283935</v>
      </c>
      <c r="J18" s="3">
        <f t="shared" si="1"/>
        <v>-328996.3317883761</v>
      </c>
      <c r="K18" s="3">
        <f t="shared" si="1"/>
        <v>-335719.59400286817</v>
      </c>
      <c r="L18" s="3">
        <f t="shared" si="1"/>
        <v>-342512.9556341289</v>
      </c>
      <c r="M18" s="3">
        <f t="shared" si="1"/>
        <v>-349375.5713023746</v>
      </c>
      <c r="N18" s="3">
        <f t="shared" si="1"/>
        <v>-356306.5749749679</v>
      </c>
      <c r="O18" s="3">
        <f t="shared" si="1"/>
        <v>-363305.0812310047</v>
      </c>
      <c r="Q18" s="4"/>
      <c r="T18" s="4"/>
      <c r="W18" s="4"/>
    </row>
    <row r="19" spans="2:23" ht="15.75">
      <c r="B19" s="1"/>
      <c r="C19" s="15">
        <v>0.5</v>
      </c>
      <c r="D19" s="3">
        <f t="shared" si="1"/>
        <v>-263793.8838683872</v>
      </c>
      <c r="E19" s="3">
        <f t="shared" si="1"/>
        <v>-269508.63426970405</v>
      </c>
      <c r="F19" s="3">
        <f t="shared" si="1"/>
        <v>-275291.265432671</v>
      </c>
      <c r="G19" s="3">
        <f t="shared" si="1"/>
        <v>-281141.14490629605</v>
      </c>
      <c r="H19" s="3">
        <f t="shared" si="1"/>
        <v>-287057.61486302625</v>
      </c>
      <c r="I19" s="3">
        <f t="shared" si="1"/>
        <v>-293039.9931480357</v>
      </c>
      <c r="J19" s="3">
        <f t="shared" si="1"/>
        <v>-299087.5743530691</v>
      </c>
      <c r="K19" s="3">
        <f t="shared" si="1"/>
        <v>-305199.6309116983</v>
      </c>
      <c r="L19" s="3">
        <f t="shared" si="1"/>
        <v>-311375.41421284433</v>
      </c>
      <c r="M19" s="3">
        <f t="shared" si="1"/>
        <v>-317614.1557294314</v>
      </c>
      <c r="N19" s="3">
        <f t="shared" si="1"/>
        <v>-323915.0681590617</v>
      </c>
      <c r="O19" s="3">
        <f t="shared" si="1"/>
        <v>-330277.34657364053</v>
      </c>
      <c r="Q19" s="3"/>
      <c r="T19" s="3"/>
      <c r="W19" s="5"/>
    </row>
    <row r="20" spans="2:23" ht="15.75">
      <c r="B20" s="2"/>
      <c r="E20" s="2"/>
      <c r="H20" s="2"/>
      <c r="K20" s="2"/>
      <c r="Q20" s="2"/>
      <c r="T20" s="2"/>
      <c r="W20" s="2"/>
    </row>
    <row r="21" spans="4:23" ht="15.75">
      <c r="D21" t="s">
        <v>6</v>
      </c>
      <c r="E21" s="2"/>
      <c r="H21" s="2"/>
      <c r="K21" s="2"/>
      <c r="Q21" s="2"/>
      <c r="T21" s="2"/>
      <c r="W21" s="2"/>
    </row>
    <row r="22" spans="4:23" ht="15.75">
      <c r="D22" t="s">
        <v>2</v>
      </c>
      <c r="E22" s="2"/>
      <c r="H22" s="2"/>
      <c r="K22" s="2"/>
      <c r="Q22" s="2"/>
      <c r="T22" s="2"/>
      <c r="W22" s="2"/>
    </row>
    <row r="23" spans="3:15" s="11" customFormat="1" ht="15.75">
      <c r="C23" s="11" t="s">
        <v>4</v>
      </c>
      <c r="D23" s="12">
        <v>0.0425</v>
      </c>
      <c r="E23" s="12">
        <f>D23+0.0025</f>
        <v>0.045000000000000005</v>
      </c>
      <c r="F23" s="12">
        <f aca="true" t="shared" si="2" ref="F23:L23">E23+0.0025</f>
        <v>0.04750000000000001</v>
      </c>
      <c r="G23" s="12">
        <f t="shared" si="2"/>
        <v>0.05000000000000001</v>
      </c>
      <c r="H23" s="12">
        <f t="shared" si="2"/>
        <v>0.05250000000000001</v>
      </c>
      <c r="I23" s="12">
        <f t="shared" si="2"/>
        <v>0.055000000000000014</v>
      </c>
      <c r="J23" s="12">
        <f t="shared" si="2"/>
        <v>0.057500000000000016</v>
      </c>
      <c r="K23" s="12">
        <f t="shared" si="2"/>
        <v>0.06000000000000002</v>
      </c>
      <c r="L23" s="12">
        <f t="shared" si="2"/>
        <v>0.06250000000000001</v>
      </c>
      <c r="M23" s="12">
        <f>L23+0.0025</f>
        <v>0.06500000000000002</v>
      </c>
      <c r="N23" s="12">
        <f>M23+0.0025</f>
        <v>0.06750000000000002</v>
      </c>
      <c r="O23" s="12">
        <f>N23+0.0025</f>
        <v>0.07000000000000002</v>
      </c>
    </row>
    <row r="24" spans="3:15" ht="15.75">
      <c r="C24" s="15">
        <v>0.8</v>
      </c>
      <c r="D24" s="5">
        <f aca="true" t="shared" si="3" ref="D24:O24">$B$5+D13</f>
        <v>74239.78581058048</v>
      </c>
      <c r="E24" s="5">
        <f t="shared" si="3"/>
        <v>65096.185168473574</v>
      </c>
      <c r="F24" s="5">
        <f t="shared" si="3"/>
        <v>55843.9753077263</v>
      </c>
      <c r="G24" s="5">
        <f t="shared" si="3"/>
        <v>46484.168149926234</v>
      </c>
      <c r="H24" s="5">
        <f t="shared" si="3"/>
        <v>37017.816219158005</v>
      </c>
      <c r="I24" s="5">
        <f t="shared" si="3"/>
        <v>27446.01096314285</v>
      </c>
      <c r="J24" s="5">
        <f t="shared" si="3"/>
        <v>17769.881035089376</v>
      </c>
      <c r="K24" s="5">
        <f t="shared" si="3"/>
        <v>7990.590541282727</v>
      </c>
      <c r="L24" s="5">
        <f t="shared" si="3"/>
        <v>-1890.6627405510517</v>
      </c>
      <c r="M24" s="5">
        <f t="shared" si="3"/>
        <v>-11872.649167090189</v>
      </c>
      <c r="N24" s="5">
        <f t="shared" si="3"/>
        <v>-21954.109054498724</v>
      </c>
      <c r="O24" s="5">
        <f t="shared" si="3"/>
        <v>-32133.754517824855</v>
      </c>
    </row>
    <row r="25" spans="2:23" ht="15.75">
      <c r="B25" s="4"/>
      <c r="C25" s="15">
        <v>0.75</v>
      </c>
      <c r="D25" s="5">
        <f aca="true" t="shared" si="4" ref="D25:O25">$B$5+D14</f>
        <v>100619.1741974192</v>
      </c>
      <c r="E25" s="5">
        <f t="shared" si="4"/>
        <v>92047.04859544395</v>
      </c>
      <c r="F25" s="5">
        <f t="shared" si="4"/>
        <v>83373.10185099341</v>
      </c>
      <c r="G25" s="5">
        <f t="shared" si="4"/>
        <v>74598.28264055587</v>
      </c>
      <c r="H25" s="5">
        <f t="shared" si="4"/>
        <v>65723.5777054606</v>
      </c>
      <c r="I25" s="5">
        <f t="shared" si="4"/>
        <v>56750.01027794642</v>
      </c>
      <c r="J25" s="5">
        <f t="shared" si="4"/>
        <v>47678.63847039628</v>
      </c>
      <c r="K25" s="5">
        <f t="shared" si="4"/>
        <v>38510.55363245262</v>
      </c>
      <c r="L25" s="5">
        <f t="shared" si="4"/>
        <v>29246.87868073338</v>
      </c>
      <c r="M25" s="5">
        <f t="shared" si="4"/>
        <v>19888.766405852977</v>
      </c>
      <c r="N25" s="5">
        <f t="shared" si="4"/>
        <v>10437.397761407425</v>
      </c>
      <c r="O25" s="5">
        <f t="shared" si="4"/>
        <v>893.9801395391114</v>
      </c>
      <c r="Q25" s="1"/>
      <c r="T25" s="1"/>
      <c r="W25" s="1"/>
    </row>
    <row r="26" spans="2:23" ht="15.75">
      <c r="B26" s="4"/>
      <c r="C26" s="15">
        <v>0.7</v>
      </c>
      <c r="D26" s="5">
        <f aca="true" t="shared" si="5" ref="D26:O26">$B$5+D15</f>
        <v>126998.56258425792</v>
      </c>
      <c r="E26" s="5">
        <f t="shared" si="5"/>
        <v>118997.91202241438</v>
      </c>
      <c r="F26" s="5">
        <f t="shared" si="5"/>
        <v>110902.22839426051</v>
      </c>
      <c r="G26" s="5">
        <f t="shared" si="5"/>
        <v>102712.39713118551</v>
      </c>
      <c r="H26" s="5">
        <f t="shared" si="5"/>
        <v>94429.33919176331</v>
      </c>
      <c r="I26" s="5">
        <f t="shared" si="5"/>
        <v>86054.00959275</v>
      </c>
      <c r="J26" s="5">
        <f t="shared" si="5"/>
        <v>77587.39590570325</v>
      </c>
      <c r="K26" s="5">
        <f t="shared" si="5"/>
        <v>69030.51672362245</v>
      </c>
      <c r="L26" s="5">
        <f t="shared" si="5"/>
        <v>60384.42010201787</v>
      </c>
      <c r="M26" s="5">
        <f t="shared" si="5"/>
        <v>51650.18197879603</v>
      </c>
      <c r="N26" s="5">
        <f t="shared" si="5"/>
        <v>42828.90457731357</v>
      </c>
      <c r="O26" s="5">
        <f t="shared" si="5"/>
        <v>33921.714796903194</v>
      </c>
      <c r="Q26" s="2"/>
      <c r="T26" s="2"/>
      <c r="W26" s="2"/>
    </row>
    <row r="27" spans="2:15" ht="15.75">
      <c r="B27" s="4"/>
      <c r="C27" s="15">
        <v>0.65</v>
      </c>
      <c r="D27" s="5">
        <f aca="true" t="shared" si="6" ref="D27:O27">$B$5+D16</f>
        <v>153377.95097109664</v>
      </c>
      <c r="E27" s="5">
        <f t="shared" si="6"/>
        <v>145948.77544938482</v>
      </c>
      <c r="F27" s="5">
        <f t="shared" si="6"/>
        <v>138431.35493752762</v>
      </c>
      <c r="G27" s="5">
        <f t="shared" si="6"/>
        <v>130826.51162181515</v>
      </c>
      <c r="H27" s="5">
        <f t="shared" si="6"/>
        <v>123135.10067806591</v>
      </c>
      <c r="I27" s="5">
        <f t="shared" si="6"/>
        <v>115358.00890755362</v>
      </c>
      <c r="J27" s="5">
        <f t="shared" si="6"/>
        <v>107496.1533410101</v>
      </c>
      <c r="K27" s="5">
        <f t="shared" si="6"/>
        <v>99550.47981479223</v>
      </c>
      <c r="L27" s="5">
        <f t="shared" si="6"/>
        <v>91521.96152330237</v>
      </c>
      <c r="M27" s="5">
        <f t="shared" si="6"/>
        <v>83411.59755173919</v>
      </c>
      <c r="N27" s="5">
        <f t="shared" si="6"/>
        <v>75220.41139321984</v>
      </c>
      <c r="O27" s="5">
        <f t="shared" si="6"/>
        <v>66949.44945426728</v>
      </c>
    </row>
    <row r="28" spans="2:15" ht="15.75">
      <c r="B28" s="3"/>
      <c r="C28" s="15">
        <v>0.6</v>
      </c>
      <c r="D28" s="5">
        <f aca="true" t="shared" si="7" ref="D28:O28">$B$5+D17</f>
        <v>179757.33935793542</v>
      </c>
      <c r="E28" s="5">
        <f t="shared" si="7"/>
        <v>172899.63887635514</v>
      </c>
      <c r="F28" s="5">
        <f t="shared" si="7"/>
        <v>165960.48148079473</v>
      </c>
      <c r="G28" s="5">
        <f t="shared" si="7"/>
        <v>158940.62611244473</v>
      </c>
      <c r="H28" s="5">
        <f t="shared" si="7"/>
        <v>151840.8621643685</v>
      </c>
      <c r="I28" s="5">
        <f t="shared" si="7"/>
        <v>144662.00822235714</v>
      </c>
      <c r="J28" s="5">
        <f t="shared" si="7"/>
        <v>137404.910776317</v>
      </c>
      <c r="K28" s="5">
        <f t="shared" si="7"/>
        <v>130070.44290596212</v>
      </c>
      <c r="L28" s="5">
        <f t="shared" si="7"/>
        <v>122659.50294458674</v>
      </c>
      <c r="M28" s="5">
        <f t="shared" si="7"/>
        <v>115173.01312468236</v>
      </c>
      <c r="N28" s="5">
        <f t="shared" si="7"/>
        <v>107611.91820912599</v>
      </c>
      <c r="O28" s="5">
        <f t="shared" si="7"/>
        <v>99977.18411163136</v>
      </c>
    </row>
    <row r="29" spans="2:15" ht="15.75">
      <c r="B29" s="2"/>
      <c r="C29" s="15">
        <v>0.55</v>
      </c>
      <c r="D29" s="5">
        <f aca="true" t="shared" si="8" ref="D29:O29">$B$5+D18</f>
        <v>206136.72774477408</v>
      </c>
      <c r="E29" s="5">
        <f t="shared" si="8"/>
        <v>199850.5023033255</v>
      </c>
      <c r="F29" s="5">
        <f t="shared" si="8"/>
        <v>193489.60802406183</v>
      </c>
      <c r="G29" s="5">
        <f t="shared" si="8"/>
        <v>187054.74060307426</v>
      </c>
      <c r="H29" s="5">
        <f t="shared" si="8"/>
        <v>180546.6236506711</v>
      </c>
      <c r="I29" s="5">
        <f t="shared" si="8"/>
        <v>173966.00753716065</v>
      </c>
      <c r="J29" s="5">
        <f t="shared" si="8"/>
        <v>167313.6682116239</v>
      </c>
      <c r="K29" s="5">
        <f t="shared" si="8"/>
        <v>160590.40599713183</v>
      </c>
      <c r="L29" s="5">
        <f t="shared" si="8"/>
        <v>153797.04436587112</v>
      </c>
      <c r="M29" s="5">
        <f t="shared" si="8"/>
        <v>146934.4286976254</v>
      </c>
      <c r="N29" s="5">
        <f t="shared" si="8"/>
        <v>140003.42502503208</v>
      </c>
      <c r="O29" s="5">
        <f t="shared" si="8"/>
        <v>133004.91876899533</v>
      </c>
    </row>
    <row r="30" spans="3:15" ht="15.75">
      <c r="C30" s="15">
        <v>0.5</v>
      </c>
      <c r="D30" s="5">
        <f aca="true" t="shared" si="9" ref="D30:O30">$B$5+D19</f>
        <v>232516.1161316128</v>
      </c>
      <c r="E30" s="5">
        <f t="shared" si="9"/>
        <v>226801.36573029595</v>
      </c>
      <c r="F30" s="5">
        <f t="shared" si="9"/>
        <v>221018.734567329</v>
      </c>
      <c r="G30" s="5">
        <f t="shared" si="9"/>
        <v>215168.85509370395</v>
      </c>
      <c r="H30" s="5">
        <f t="shared" si="9"/>
        <v>209252.38513697375</v>
      </c>
      <c r="I30" s="5">
        <f t="shared" si="9"/>
        <v>203270.00685196428</v>
      </c>
      <c r="J30" s="5">
        <f t="shared" si="9"/>
        <v>197222.42564693087</v>
      </c>
      <c r="K30" s="5">
        <f t="shared" si="9"/>
        <v>191110.36908830173</v>
      </c>
      <c r="L30" s="5">
        <f t="shared" si="9"/>
        <v>184934.58578715567</v>
      </c>
      <c r="M30" s="5">
        <f t="shared" si="9"/>
        <v>178695.84427056857</v>
      </c>
      <c r="N30" s="5">
        <f t="shared" si="9"/>
        <v>172394.93184093828</v>
      </c>
      <c r="O30" s="5">
        <f t="shared" si="9"/>
        <v>166032.65342635947</v>
      </c>
    </row>
    <row r="31" spans="5:23" ht="16.5" thickBot="1">
      <c r="E31" s="4"/>
      <c r="H31" s="4"/>
      <c r="K31" s="4"/>
      <c r="Q31" s="4"/>
      <c r="T31" s="4"/>
      <c r="W31" s="4"/>
    </row>
    <row r="32" spans="2:23" ht="15.75">
      <c r="B32" s="16"/>
      <c r="C32" s="38"/>
      <c r="D32" s="18" t="s">
        <v>1</v>
      </c>
      <c r="E32" s="19"/>
      <c r="F32" s="18"/>
      <c r="G32" s="18"/>
      <c r="H32" s="19"/>
      <c r="I32" s="18"/>
      <c r="J32" s="18"/>
      <c r="K32" s="19"/>
      <c r="L32" s="18"/>
      <c r="M32" s="18"/>
      <c r="N32" s="18"/>
      <c r="O32" s="18"/>
      <c r="P32" s="20"/>
      <c r="Q32" s="4"/>
      <c r="T32" s="4"/>
      <c r="W32" s="4"/>
    </row>
    <row r="33" spans="2:23" ht="15.75">
      <c r="B33" s="21"/>
      <c r="C33" s="39"/>
      <c r="D33" s="23" t="s">
        <v>2</v>
      </c>
      <c r="E33" s="24"/>
      <c r="F33" s="23"/>
      <c r="G33" s="23"/>
      <c r="H33" s="24"/>
      <c r="I33" s="23"/>
      <c r="J33" s="23"/>
      <c r="K33" s="24"/>
      <c r="L33" s="23"/>
      <c r="M33" s="23"/>
      <c r="N33" s="23"/>
      <c r="O33" s="23"/>
      <c r="P33" s="25"/>
      <c r="Q33" s="4"/>
      <c r="T33" s="4"/>
      <c r="W33" s="4"/>
    </row>
    <row r="34" spans="2:23" s="11" customFormat="1" ht="15.75">
      <c r="B34" s="40"/>
      <c r="C34" s="39" t="s">
        <v>4</v>
      </c>
      <c r="D34" s="41">
        <v>0.0425</v>
      </c>
      <c r="E34" s="41">
        <f>D34+0.0025</f>
        <v>0.045000000000000005</v>
      </c>
      <c r="F34" s="41">
        <f aca="true" t="shared" si="10" ref="F34:L34">E34+0.0025</f>
        <v>0.04750000000000001</v>
      </c>
      <c r="G34" s="41">
        <f t="shared" si="10"/>
        <v>0.05000000000000001</v>
      </c>
      <c r="H34" s="41">
        <f t="shared" si="10"/>
        <v>0.05250000000000001</v>
      </c>
      <c r="I34" s="41">
        <f t="shared" si="10"/>
        <v>0.055000000000000014</v>
      </c>
      <c r="J34" s="41">
        <f t="shared" si="10"/>
        <v>0.057500000000000016</v>
      </c>
      <c r="K34" s="41">
        <f t="shared" si="10"/>
        <v>0.06000000000000002</v>
      </c>
      <c r="L34" s="41">
        <f t="shared" si="10"/>
        <v>0.06250000000000001</v>
      </c>
      <c r="M34" s="41">
        <f>L34+0.0025</f>
        <v>0.06500000000000002</v>
      </c>
      <c r="N34" s="41">
        <f>M34+0.0025</f>
        <v>0.06750000000000002</v>
      </c>
      <c r="O34" s="41">
        <f>N34+0.0025</f>
        <v>0.07000000000000002</v>
      </c>
      <c r="P34" s="42"/>
      <c r="Q34" s="13"/>
      <c r="T34" s="13"/>
      <c r="W34" s="13"/>
    </row>
    <row r="35" spans="2:23" ht="15.75">
      <c r="B35" s="29"/>
      <c r="C35" s="43">
        <v>0.8</v>
      </c>
      <c r="D35" s="31">
        <f aca="true" t="shared" si="11" ref="D35:D41">D24/($B$3*(1-$C35))</f>
        <v>0.052281539303225696</v>
      </c>
      <c r="E35" s="31">
        <f aca="true" t="shared" si="12" ref="E35:O35">E24/($B$3*(1-$C35))</f>
        <v>0.04584238392146027</v>
      </c>
      <c r="F35" s="31">
        <f t="shared" si="12"/>
        <v>0.03932674317445515</v>
      </c>
      <c r="G35" s="31">
        <f t="shared" si="12"/>
        <v>0.03273532968304665</v>
      </c>
      <c r="H35" s="31">
        <f t="shared" si="12"/>
        <v>0.026068884661378883</v>
      </c>
      <c r="I35" s="31">
        <f t="shared" si="12"/>
        <v>0.019328176734607645</v>
      </c>
      <c r="J35" s="31">
        <f t="shared" si="12"/>
        <v>0.012514000728936183</v>
      </c>
      <c r="K35" s="31">
        <f t="shared" si="12"/>
        <v>0.005627176437523048</v>
      </c>
      <c r="L35" s="31">
        <f t="shared" si="12"/>
        <v>-0.0013314526341908818</v>
      </c>
      <c r="M35" s="31">
        <f t="shared" si="12"/>
        <v>-0.008361020540204359</v>
      </c>
      <c r="N35" s="31">
        <f t="shared" si="12"/>
        <v>-0.015460640179224456</v>
      </c>
      <c r="O35" s="31">
        <f t="shared" si="12"/>
        <v>-0.022629404590017506</v>
      </c>
      <c r="P35" s="25"/>
      <c r="Q35" s="2"/>
      <c r="T35" s="2"/>
      <c r="W35" s="2"/>
    </row>
    <row r="36" spans="2:16" ht="15.75">
      <c r="B36" s="29"/>
      <c r="C36" s="43">
        <v>0.75</v>
      </c>
      <c r="D36" s="31">
        <f t="shared" si="11"/>
        <v>0.056686858702771376</v>
      </c>
      <c r="E36" s="31">
        <f aca="true" t="shared" si="13" ref="E36:O41">E25/($B$3*(1-$C36))</f>
        <v>0.0518574921664473</v>
      </c>
      <c r="F36" s="31">
        <f t="shared" si="13"/>
        <v>0.04697076160619347</v>
      </c>
      <c r="G36" s="31">
        <f t="shared" si="13"/>
        <v>0.04202720148763711</v>
      </c>
      <c r="H36" s="31">
        <f t="shared" si="13"/>
        <v>0.037027367721386255</v>
      </c>
      <c r="I36" s="31">
        <f t="shared" si="13"/>
        <v>0.03197183677630784</v>
      </c>
      <c r="J36" s="31">
        <f t="shared" si="13"/>
        <v>0.026861204772054243</v>
      </c>
      <c r="K36" s="31">
        <f t="shared" si="13"/>
        <v>0.021696086553494434</v>
      </c>
      <c r="L36" s="31">
        <f t="shared" si="13"/>
        <v>0.01647711474970895</v>
      </c>
      <c r="M36" s="31">
        <f t="shared" si="13"/>
        <v>0.01120493882019886</v>
      </c>
      <c r="N36" s="31">
        <f t="shared" si="13"/>
        <v>0.00588022409093376</v>
      </c>
      <c r="O36" s="31">
        <f t="shared" si="13"/>
        <v>0.0005036507828389361</v>
      </c>
      <c r="P36" s="25"/>
    </row>
    <row r="37" spans="2:16" ht="15.75">
      <c r="B37" s="29"/>
      <c r="C37" s="43">
        <v>0.7</v>
      </c>
      <c r="D37" s="31">
        <f t="shared" si="11"/>
        <v>0.05962373830246849</v>
      </c>
      <c r="E37" s="31">
        <f t="shared" si="13"/>
        <v>0.055867564329771996</v>
      </c>
      <c r="F37" s="31">
        <f t="shared" si="13"/>
        <v>0.05206677389401901</v>
      </c>
      <c r="G37" s="31">
        <f t="shared" si="13"/>
        <v>0.048221782690697414</v>
      </c>
      <c r="H37" s="31">
        <f t="shared" si="13"/>
        <v>0.04433302309472455</v>
      </c>
      <c r="I37" s="31">
        <f t="shared" si="13"/>
        <v>0.040400943470774636</v>
      </c>
      <c r="J37" s="31">
        <f t="shared" si="13"/>
        <v>0.036426007467466305</v>
      </c>
      <c r="K37" s="31">
        <f t="shared" si="13"/>
        <v>0.032408693297475324</v>
      </c>
      <c r="L37" s="31">
        <f t="shared" si="13"/>
        <v>0.028349493005642188</v>
      </c>
      <c r="M37" s="31">
        <f t="shared" si="13"/>
        <v>0.024248911727134278</v>
      </c>
      <c r="N37" s="31">
        <f t="shared" si="13"/>
        <v>0.0201074669377059</v>
      </c>
      <c r="O37" s="31">
        <f t="shared" si="13"/>
        <v>0.015925687698076615</v>
      </c>
      <c r="P37" s="25"/>
    </row>
    <row r="38" spans="2:23" ht="15.75">
      <c r="B38" s="32"/>
      <c r="C38" s="43">
        <v>0.65</v>
      </c>
      <c r="D38" s="31">
        <f t="shared" si="11"/>
        <v>0.06172150944510931</v>
      </c>
      <c r="E38" s="31">
        <f t="shared" si="13"/>
        <v>0.05873190158928967</v>
      </c>
      <c r="F38" s="31">
        <f t="shared" si="13"/>
        <v>0.05570678267103727</v>
      </c>
      <c r="G38" s="31">
        <f t="shared" si="13"/>
        <v>0.05264648355002622</v>
      </c>
      <c r="H38" s="31">
        <f t="shared" si="13"/>
        <v>0.04955134836139473</v>
      </c>
      <c r="I38" s="31">
        <f t="shared" si="13"/>
        <v>0.046421733966822386</v>
      </c>
      <c r="J38" s="31">
        <f t="shared" si="13"/>
        <v>0.0432580093927606</v>
      </c>
      <c r="K38" s="31">
        <f t="shared" si="13"/>
        <v>0.04006055525746166</v>
      </c>
      <c r="L38" s="31">
        <f t="shared" si="13"/>
        <v>0.03682976318845166</v>
      </c>
      <c r="M38" s="31">
        <f t="shared" si="13"/>
        <v>0.033566035232088204</v>
      </c>
      <c r="N38" s="31">
        <f t="shared" si="13"/>
        <v>0.03026978325682891</v>
      </c>
      <c r="O38" s="31">
        <f t="shared" si="13"/>
        <v>0.026941428351817818</v>
      </c>
      <c r="P38" s="25"/>
      <c r="Q38" s="1"/>
      <c r="T38" s="1"/>
      <c r="W38" s="1"/>
    </row>
    <row r="39" spans="2:23" ht="15.75">
      <c r="B39" s="33"/>
      <c r="C39" s="43">
        <v>0.6</v>
      </c>
      <c r="D39" s="31">
        <f t="shared" si="11"/>
        <v>0.06329483780208993</v>
      </c>
      <c r="E39" s="31">
        <f t="shared" si="13"/>
        <v>0.060880154533927866</v>
      </c>
      <c r="F39" s="31">
        <f t="shared" si="13"/>
        <v>0.05843678925380096</v>
      </c>
      <c r="G39" s="31">
        <f t="shared" si="13"/>
        <v>0.0559650091945228</v>
      </c>
      <c r="H39" s="31">
        <f t="shared" si="13"/>
        <v>0.05346509231139736</v>
      </c>
      <c r="I39" s="31">
        <f t="shared" si="13"/>
        <v>0.05093732683885815</v>
      </c>
      <c r="J39" s="31">
        <f t="shared" si="13"/>
        <v>0.04838201083673134</v>
      </c>
      <c r="K39" s="31">
        <f t="shared" si="13"/>
        <v>0.04579945172745145</v>
      </c>
      <c r="L39" s="31">
        <f t="shared" si="13"/>
        <v>0.04318996582555871</v>
      </c>
      <c r="M39" s="31">
        <f t="shared" si="13"/>
        <v>0.040553877860803646</v>
      </c>
      <c r="N39" s="31">
        <f t="shared" si="13"/>
        <v>0.03789152049617112</v>
      </c>
      <c r="O39" s="31">
        <f t="shared" si="13"/>
        <v>0.03520323384212372</v>
      </c>
      <c r="P39" s="25"/>
      <c r="Q39" s="2"/>
      <c r="T39" s="2"/>
      <c r="W39" s="2"/>
    </row>
    <row r="40" spans="2:16" ht="15.75">
      <c r="B40" s="21"/>
      <c r="C40" s="43">
        <v>0.55</v>
      </c>
      <c r="D40" s="31">
        <f t="shared" si="11"/>
        <v>0.06451853763529707</v>
      </c>
      <c r="E40" s="31">
        <f t="shared" si="13"/>
        <v>0.06255101793531316</v>
      </c>
      <c r="F40" s="31">
        <f t="shared" si="13"/>
        <v>0.060560127707061616</v>
      </c>
      <c r="G40" s="31">
        <f t="shared" si="13"/>
        <v>0.0585460846957979</v>
      </c>
      <c r="H40" s="31">
        <f t="shared" si="13"/>
        <v>0.05650911538362163</v>
      </c>
      <c r="I40" s="31">
        <f t="shared" si="13"/>
        <v>0.054449454628219304</v>
      </c>
      <c r="J40" s="31">
        <f t="shared" si="13"/>
        <v>0.05236734529315303</v>
      </c>
      <c r="K40" s="31">
        <f t="shared" si="13"/>
        <v>0.050263037870776794</v>
      </c>
      <c r="L40" s="31">
        <f t="shared" si="13"/>
        <v>0.04813679009886421</v>
      </c>
      <c r="M40" s="31">
        <f t="shared" si="13"/>
        <v>0.04598886657202674</v>
      </c>
      <c r="N40" s="31">
        <f t="shared" si="13"/>
        <v>0.04381953834899283</v>
      </c>
      <c r="O40" s="31">
        <f t="shared" si="13"/>
        <v>0.04162908255680606</v>
      </c>
      <c r="P40" s="25"/>
    </row>
    <row r="41" spans="2:16" ht="15.75">
      <c r="B41" s="29"/>
      <c r="C41" s="43">
        <v>0.5</v>
      </c>
      <c r="D41" s="31">
        <f t="shared" si="11"/>
        <v>0.06549749750186276</v>
      </c>
      <c r="E41" s="31">
        <f t="shared" si="13"/>
        <v>0.06388770865642139</v>
      </c>
      <c r="F41" s="31">
        <f t="shared" si="13"/>
        <v>0.06225879846967014</v>
      </c>
      <c r="G41" s="31">
        <f t="shared" si="13"/>
        <v>0.06061094509681802</v>
      </c>
      <c r="H41" s="31">
        <f t="shared" si="13"/>
        <v>0.058944333841401055</v>
      </c>
      <c r="I41" s="31">
        <f t="shared" si="13"/>
        <v>0.05725915685970825</v>
      </c>
      <c r="J41" s="31">
        <f t="shared" si="13"/>
        <v>0.05555561285829039</v>
      </c>
      <c r="K41" s="31">
        <f t="shared" si="13"/>
        <v>0.053833906785437105</v>
      </c>
      <c r="L41" s="31">
        <f t="shared" si="13"/>
        <v>0.052094249517508635</v>
      </c>
      <c r="M41" s="31">
        <f t="shared" si="13"/>
        <v>0.05033685754100523</v>
      </c>
      <c r="N41" s="31">
        <f t="shared" si="13"/>
        <v>0.04856195263125022</v>
      </c>
      <c r="O41" s="31">
        <f t="shared" si="13"/>
        <v>0.04676976152855196</v>
      </c>
      <c r="P41" s="25"/>
    </row>
    <row r="42" spans="2:16" ht="15.75">
      <c r="B42" s="29"/>
      <c r="C42" s="39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5"/>
    </row>
    <row r="43" spans="2:16" ht="16.5" thickBot="1">
      <c r="B43" s="34"/>
      <c r="C43" s="4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</row>
    <row r="44" spans="2:23" ht="15.75">
      <c r="B44" s="2"/>
      <c r="E44" s="4"/>
      <c r="H44" s="4"/>
      <c r="K44" s="4"/>
      <c r="Q44" s="4"/>
      <c r="T44" s="4"/>
      <c r="W44" s="4"/>
    </row>
    <row r="45" spans="5:23" ht="15.75">
      <c r="E45" s="3"/>
      <c r="H45" s="3"/>
      <c r="K45" s="3"/>
      <c r="Q45" s="3"/>
      <c r="T45" s="3"/>
      <c r="W45" s="3"/>
    </row>
    <row r="46" spans="5:23" ht="15.75">
      <c r="E46" s="2"/>
      <c r="H46" s="2"/>
      <c r="K46" s="2"/>
      <c r="Q46" s="2"/>
      <c r="T46" s="2"/>
      <c r="W46" s="2"/>
    </row>
    <row r="49" spans="2:23" ht="15.75">
      <c r="B49" s="4"/>
      <c r="E49" s="1"/>
      <c r="H49" s="1"/>
      <c r="K49" s="1"/>
      <c r="Q49" s="1"/>
      <c r="T49" s="1"/>
      <c r="W49" s="1"/>
    </row>
    <row r="50" spans="2:23" ht="15.75">
      <c r="B50" s="3"/>
      <c r="E50" s="2"/>
      <c r="H50" s="2"/>
      <c r="K50" s="2"/>
      <c r="Q50" s="2"/>
      <c r="T50" s="2"/>
      <c r="W50" s="2"/>
    </row>
    <row r="51" ht="15.75">
      <c r="B51" s="2"/>
    </row>
    <row r="55" spans="5:23" ht="15.75">
      <c r="E55" s="4"/>
      <c r="H55" s="4"/>
      <c r="K55" s="4"/>
      <c r="Q55" s="4"/>
      <c r="T55" s="4"/>
      <c r="W55" s="4"/>
    </row>
    <row r="56" spans="5:23" ht="15.75">
      <c r="E56" s="3"/>
      <c r="H56" s="3"/>
      <c r="K56" s="3"/>
      <c r="Q56" s="3"/>
      <c r="T56" s="3"/>
      <c r="W56" s="3"/>
    </row>
    <row r="57" spans="5:23" ht="15.75">
      <c r="E57" s="2"/>
      <c r="H57" s="2"/>
      <c r="K57" s="2"/>
      <c r="Q57" s="2"/>
      <c r="T57" s="2"/>
      <c r="W57" s="2"/>
    </row>
  </sheetData>
  <sheetProtection/>
  <conditionalFormatting sqref="D35:O41">
    <cfRule type="cellIs" priority="1" dxfId="3" operator="lessThan">
      <formula>'20 am'!$B$6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W57"/>
  <sheetViews>
    <sheetView zoomScalePageLayoutView="0" workbookViewId="0" topLeftCell="A4">
      <selection activeCell="A6" sqref="A6"/>
    </sheetView>
  </sheetViews>
  <sheetFormatPr defaultColWidth="8.8515625" defaultRowHeight="15"/>
  <cols>
    <col min="1" max="1" width="14.00390625" style="0" bestFit="1" customWidth="1"/>
    <col min="2" max="2" width="8.8515625" style="0" customWidth="1"/>
    <col min="3" max="3" width="8.8515625" style="11" customWidth="1"/>
    <col min="4" max="15" width="11.28125" style="0" customWidth="1"/>
    <col min="16" max="16" width="14.00390625" style="0" bestFit="1" customWidth="1"/>
    <col min="17" max="18" width="8.8515625" style="0" customWidth="1"/>
    <col min="19" max="19" width="14.00390625" style="0" bestFit="1" customWidth="1"/>
    <col min="20" max="21" width="8.8515625" style="0" customWidth="1"/>
    <col min="22" max="22" width="14.00390625" style="0" bestFit="1" customWidth="1"/>
  </cols>
  <sheetData>
    <row r="3" spans="1:2" ht="15.75">
      <c r="A3" t="s">
        <v>0</v>
      </c>
      <c r="B3">
        <v>7100000</v>
      </c>
    </row>
    <row r="4" spans="1:23" ht="15.75">
      <c r="A4" t="s">
        <v>3</v>
      </c>
      <c r="B4">
        <v>25</v>
      </c>
      <c r="E4" s="1"/>
      <c r="H4" s="1"/>
      <c r="K4" s="1"/>
      <c r="Q4" s="1"/>
      <c r="T4" s="1"/>
      <c r="W4" s="1"/>
    </row>
    <row r="5" spans="1:23" ht="15.75">
      <c r="A5" t="s">
        <v>8</v>
      </c>
      <c r="B5" s="3">
        <v>496310</v>
      </c>
      <c r="E5" s="2"/>
      <c r="H5" s="2"/>
      <c r="K5" s="2"/>
      <c r="Q5" s="2"/>
      <c r="T5" s="2"/>
      <c r="W5" s="2"/>
    </row>
    <row r="6" spans="1:2" ht="15.75">
      <c r="A6" t="s">
        <v>7</v>
      </c>
      <c r="B6" s="2">
        <f>B5/B3</f>
        <v>0.06990281690140845</v>
      </c>
    </row>
    <row r="8" spans="5:23" ht="15.75">
      <c r="E8" s="3"/>
      <c r="H8" s="3"/>
      <c r="K8" s="3"/>
      <c r="Q8" s="3"/>
      <c r="T8" s="3"/>
      <c r="W8" s="3"/>
    </row>
    <row r="9" spans="4:23" ht="15.75">
      <c r="D9" t="s">
        <v>5</v>
      </c>
      <c r="E9" s="2"/>
      <c r="H9" s="2"/>
      <c r="K9" s="2"/>
      <c r="Q9" s="2"/>
      <c r="T9" s="2"/>
      <c r="W9" s="2"/>
    </row>
    <row r="11" ht="15.75">
      <c r="D11" t="s">
        <v>2</v>
      </c>
    </row>
    <row r="12" spans="2:23" s="11" customFormat="1" ht="15.75">
      <c r="B12" s="14"/>
      <c r="C12" s="11" t="s">
        <v>4</v>
      </c>
      <c r="D12" s="12">
        <v>0.0425</v>
      </c>
      <c r="E12" s="12">
        <f>D12+0.0025</f>
        <v>0.045000000000000005</v>
      </c>
      <c r="F12" s="12">
        <f aca="true" t="shared" si="0" ref="F12:L12">E12+0.0025</f>
        <v>0.04750000000000001</v>
      </c>
      <c r="G12" s="12">
        <f t="shared" si="0"/>
        <v>0.05000000000000001</v>
      </c>
      <c r="H12" s="12">
        <f t="shared" si="0"/>
        <v>0.05250000000000001</v>
      </c>
      <c r="I12" s="12">
        <f t="shared" si="0"/>
        <v>0.055000000000000014</v>
      </c>
      <c r="J12" s="12">
        <f t="shared" si="0"/>
        <v>0.057500000000000016</v>
      </c>
      <c r="K12" s="12">
        <f t="shared" si="0"/>
        <v>0.06000000000000002</v>
      </c>
      <c r="L12" s="12">
        <f t="shared" si="0"/>
        <v>0.06250000000000001</v>
      </c>
      <c r="M12" s="12">
        <f>L12+0.0025</f>
        <v>0.06500000000000002</v>
      </c>
      <c r="N12" s="12">
        <f>M12+0.0025</f>
        <v>0.06750000000000002</v>
      </c>
      <c r="O12" s="12">
        <f>N12+0.0025</f>
        <v>0.07000000000000002</v>
      </c>
      <c r="Q12" s="15"/>
      <c r="T12" s="15"/>
      <c r="W12" s="15"/>
    </row>
    <row r="13" spans="2:23" ht="15.75">
      <c r="B13" s="3"/>
      <c r="C13" s="15">
        <v>0.8</v>
      </c>
      <c r="D13" s="3">
        <f aca="true" t="shared" si="1" ref="D13:O19">12*PMT(D$12/12,$B$4*12,($C13*$B$3))</f>
        <v>-369248.6896283473</v>
      </c>
      <c r="E13" s="3">
        <f t="shared" si="1"/>
        <v>-378855.4169788917</v>
      </c>
      <c r="F13" s="3">
        <f t="shared" si="1"/>
        <v>-388591.9935173503</v>
      </c>
      <c r="G13" s="3">
        <f t="shared" si="1"/>
        <v>-398456.5722918386</v>
      </c>
      <c r="H13" s="3">
        <f t="shared" si="1"/>
        <v>-408447.2426607416</v>
      </c>
      <c r="I13" s="3">
        <f t="shared" si="1"/>
        <v>-418562.0347390502</v>
      </c>
      <c r="J13" s="3">
        <f t="shared" si="1"/>
        <v>-428798.92389128386</v>
      </c>
      <c r="K13" s="3">
        <f t="shared" si="1"/>
        <v>-439155.8352525227</v>
      </c>
      <c r="L13" s="3">
        <f t="shared" si="1"/>
        <v>-449630.64825953357</v>
      </c>
      <c r="M13" s="3">
        <f t="shared" si="1"/>
        <v>-460221.2011745513</v>
      </c>
      <c r="N13" s="3">
        <f t="shared" si="1"/>
        <v>-470925.29558494</v>
      </c>
      <c r="O13" s="3">
        <f t="shared" si="1"/>
        <v>-481740.7008627027</v>
      </c>
      <c r="Q13" s="2"/>
      <c r="T13" s="2"/>
      <c r="W13" s="2"/>
    </row>
    <row r="14" spans="2:15" ht="15.75">
      <c r="B14" s="2"/>
      <c r="C14" s="15">
        <v>0.75</v>
      </c>
      <c r="D14" s="3">
        <f t="shared" si="1"/>
        <v>-346170.64652657555</v>
      </c>
      <c r="E14" s="3">
        <f t="shared" si="1"/>
        <v>-355176.95341771096</v>
      </c>
      <c r="F14" s="3">
        <f t="shared" si="1"/>
        <v>-364304.9939225159</v>
      </c>
      <c r="G14" s="3">
        <f t="shared" si="1"/>
        <v>-373553.0365235987</v>
      </c>
      <c r="H14" s="3">
        <f t="shared" si="1"/>
        <v>-382919.2899944453</v>
      </c>
      <c r="I14" s="3">
        <f t="shared" si="1"/>
        <v>-392401.9075678595</v>
      </c>
      <c r="J14" s="3">
        <f t="shared" si="1"/>
        <v>-401998.9911480786</v>
      </c>
      <c r="K14" s="3">
        <f t="shared" si="1"/>
        <v>-411708.5955492401</v>
      </c>
      <c r="L14" s="3">
        <f t="shared" si="1"/>
        <v>-421528.7327433127</v>
      </c>
      <c r="M14" s="3">
        <f t="shared" si="1"/>
        <v>-431457.3761011418</v>
      </c>
      <c r="N14" s="3">
        <f t="shared" si="1"/>
        <v>-441492.46461088123</v>
      </c>
      <c r="O14" s="3">
        <f t="shared" si="1"/>
        <v>-451631.9070587837</v>
      </c>
    </row>
    <row r="15" spans="2:15" ht="15.75">
      <c r="B15" s="2"/>
      <c r="C15" s="15">
        <v>0.7</v>
      </c>
      <c r="D15" s="3">
        <f t="shared" si="1"/>
        <v>-323092.6034248038</v>
      </c>
      <c r="E15" s="3">
        <f t="shared" si="1"/>
        <v>-331498.4898565303</v>
      </c>
      <c r="F15" s="3">
        <f t="shared" si="1"/>
        <v>-340017.9943276815</v>
      </c>
      <c r="G15" s="3">
        <f t="shared" si="1"/>
        <v>-348649.5007553588</v>
      </c>
      <c r="H15" s="3">
        <f t="shared" si="1"/>
        <v>-357391.33732814895</v>
      </c>
      <c r="I15" s="3">
        <f t="shared" si="1"/>
        <v>-366241.7803966689</v>
      </c>
      <c r="J15" s="3">
        <f t="shared" si="1"/>
        <v>-375199.05840487336</v>
      </c>
      <c r="K15" s="3">
        <f t="shared" si="1"/>
        <v>-384261.35584595735</v>
      </c>
      <c r="L15" s="3">
        <f t="shared" si="1"/>
        <v>-393426.8172270919</v>
      </c>
      <c r="M15" s="3">
        <f t="shared" si="1"/>
        <v>-402693.5510277323</v>
      </c>
      <c r="N15" s="3">
        <f t="shared" si="1"/>
        <v>-412059.63363682246</v>
      </c>
      <c r="O15" s="3">
        <f t="shared" si="1"/>
        <v>-421523.11325486476</v>
      </c>
    </row>
    <row r="16" spans="2:15" ht="15.75">
      <c r="B16" s="2"/>
      <c r="C16" s="15">
        <v>0.65</v>
      </c>
      <c r="D16" s="3">
        <f t="shared" si="1"/>
        <v>-300014.56032303214</v>
      </c>
      <c r="E16" s="3">
        <f t="shared" si="1"/>
        <v>-307820.0262953495</v>
      </c>
      <c r="F16" s="3">
        <f t="shared" si="1"/>
        <v>-315730.9947328471</v>
      </c>
      <c r="G16" s="3">
        <f t="shared" si="1"/>
        <v>-323745.9649871189</v>
      </c>
      <c r="H16" s="3">
        <f t="shared" si="1"/>
        <v>-331863.38466185256</v>
      </c>
      <c r="I16" s="3">
        <f t="shared" si="1"/>
        <v>-340081.65322547825</v>
      </c>
      <c r="J16" s="3">
        <f t="shared" si="1"/>
        <v>-348399.12566166813</v>
      </c>
      <c r="K16" s="3">
        <f t="shared" si="1"/>
        <v>-356814.1161426747</v>
      </c>
      <c r="L16" s="3">
        <f t="shared" si="1"/>
        <v>-365324.901710871</v>
      </c>
      <c r="M16" s="3">
        <f t="shared" si="1"/>
        <v>-373929.7259543229</v>
      </c>
      <c r="N16" s="3">
        <f t="shared" si="1"/>
        <v>-382626.8026627638</v>
      </c>
      <c r="O16" s="3">
        <f t="shared" si="1"/>
        <v>-391414.3194509459</v>
      </c>
    </row>
    <row r="17" spans="3:15" ht="15.75">
      <c r="C17" s="15">
        <v>0.6</v>
      </c>
      <c r="D17" s="3">
        <f t="shared" si="1"/>
        <v>-276936.51722126047</v>
      </c>
      <c r="E17" s="3">
        <f t="shared" si="1"/>
        <v>-284141.5627341688</v>
      </c>
      <c r="F17" s="3">
        <f t="shared" si="1"/>
        <v>-291443.9951380127</v>
      </c>
      <c r="G17" s="3">
        <f t="shared" si="1"/>
        <v>-298842.42921887897</v>
      </c>
      <c r="H17" s="3">
        <f t="shared" si="1"/>
        <v>-306335.4319955562</v>
      </c>
      <c r="I17" s="3">
        <f t="shared" si="1"/>
        <v>-313921.5260542877</v>
      </c>
      <c r="J17" s="3">
        <f t="shared" si="1"/>
        <v>-321599.1929184629</v>
      </c>
      <c r="K17" s="3">
        <f t="shared" si="1"/>
        <v>-329366.8764393921</v>
      </c>
      <c r="L17" s="3">
        <f t="shared" si="1"/>
        <v>-337222.9861946501</v>
      </c>
      <c r="M17" s="3">
        <f t="shared" si="1"/>
        <v>-345165.9008809135</v>
      </c>
      <c r="N17" s="3">
        <f t="shared" si="1"/>
        <v>-353193.97168870503</v>
      </c>
      <c r="O17" s="3">
        <f t="shared" si="1"/>
        <v>-361305.52564702695</v>
      </c>
    </row>
    <row r="18" spans="3:23" ht="15.75">
      <c r="C18" s="15">
        <v>0.55</v>
      </c>
      <c r="D18" s="3">
        <f t="shared" si="1"/>
        <v>-253858.47411948876</v>
      </c>
      <c r="E18" s="3">
        <f t="shared" si="1"/>
        <v>-260463.0991729881</v>
      </c>
      <c r="F18" s="3">
        <f t="shared" si="1"/>
        <v>-267156.99554317835</v>
      </c>
      <c r="G18" s="3">
        <f t="shared" si="1"/>
        <v>-273938.8934506391</v>
      </c>
      <c r="H18" s="3">
        <f t="shared" si="1"/>
        <v>-280807.47932925995</v>
      </c>
      <c r="I18" s="3">
        <f t="shared" si="1"/>
        <v>-287761.398883097</v>
      </c>
      <c r="J18" s="3">
        <f t="shared" si="1"/>
        <v>-294799.2601752577</v>
      </c>
      <c r="K18" s="3">
        <f t="shared" si="1"/>
        <v>-301919.63673610945</v>
      </c>
      <c r="L18" s="3">
        <f t="shared" si="1"/>
        <v>-309121.0706784293</v>
      </c>
      <c r="M18" s="3">
        <f t="shared" si="1"/>
        <v>-316402.075807504</v>
      </c>
      <c r="N18" s="3">
        <f t="shared" si="1"/>
        <v>-323761.14071464626</v>
      </c>
      <c r="O18" s="3">
        <f t="shared" si="1"/>
        <v>-331196.7318431081</v>
      </c>
      <c r="Q18" s="4"/>
      <c r="T18" s="4"/>
      <c r="W18" s="4"/>
    </row>
    <row r="19" spans="2:23" ht="15.75">
      <c r="B19" s="1"/>
      <c r="C19" s="15">
        <v>0.5</v>
      </c>
      <c r="D19" s="3">
        <f t="shared" si="1"/>
        <v>-230780.431017717</v>
      </c>
      <c r="E19" s="3">
        <f t="shared" si="1"/>
        <v>-236784.63561180735</v>
      </c>
      <c r="F19" s="3">
        <f t="shared" si="1"/>
        <v>-242869.99594834392</v>
      </c>
      <c r="G19" s="3">
        <f t="shared" si="1"/>
        <v>-249035.35768239916</v>
      </c>
      <c r="H19" s="3">
        <f t="shared" si="1"/>
        <v>-255279.52666296353</v>
      </c>
      <c r="I19" s="3">
        <f t="shared" si="1"/>
        <v>-261601.27171190636</v>
      </c>
      <c r="J19" s="3">
        <f t="shared" si="1"/>
        <v>-267999.3274320524</v>
      </c>
      <c r="K19" s="3">
        <f t="shared" si="1"/>
        <v>-274472.39703282673</v>
      </c>
      <c r="L19" s="3">
        <f t="shared" si="1"/>
        <v>-281019.1551622084</v>
      </c>
      <c r="M19" s="3">
        <f t="shared" si="1"/>
        <v>-287638.25073409453</v>
      </c>
      <c r="N19" s="3">
        <f t="shared" si="1"/>
        <v>-294328.30974058755</v>
      </c>
      <c r="O19" s="3">
        <f t="shared" si="1"/>
        <v>-301087.9380391892</v>
      </c>
      <c r="Q19" s="3"/>
      <c r="T19" s="3"/>
      <c r="W19" s="5"/>
    </row>
    <row r="20" spans="2:23" ht="15.75">
      <c r="B20" s="2"/>
      <c r="E20" s="2"/>
      <c r="H20" s="2"/>
      <c r="K20" s="2"/>
      <c r="Q20" s="2"/>
      <c r="T20" s="2"/>
      <c r="W20" s="2"/>
    </row>
    <row r="21" spans="4:23" ht="15.75">
      <c r="D21" t="s">
        <v>6</v>
      </c>
      <c r="E21" s="2"/>
      <c r="H21" s="2"/>
      <c r="K21" s="2"/>
      <c r="Q21" s="2"/>
      <c r="T21" s="2"/>
      <c r="W21" s="2"/>
    </row>
    <row r="22" spans="4:23" ht="15.75">
      <c r="D22" t="s">
        <v>2</v>
      </c>
      <c r="E22" s="2"/>
      <c r="H22" s="2"/>
      <c r="K22" s="2"/>
      <c r="Q22" s="2"/>
      <c r="T22" s="2"/>
      <c r="W22" s="2"/>
    </row>
    <row r="23" spans="3:15" s="11" customFormat="1" ht="15.75">
      <c r="C23" s="11" t="s">
        <v>4</v>
      </c>
      <c r="D23" s="12">
        <v>0.0425</v>
      </c>
      <c r="E23" s="12">
        <f>D23+0.0025</f>
        <v>0.045000000000000005</v>
      </c>
      <c r="F23" s="12">
        <f aca="true" t="shared" si="2" ref="F23:L23">E23+0.0025</f>
        <v>0.04750000000000001</v>
      </c>
      <c r="G23" s="12">
        <f t="shared" si="2"/>
        <v>0.05000000000000001</v>
      </c>
      <c r="H23" s="12">
        <f t="shared" si="2"/>
        <v>0.05250000000000001</v>
      </c>
      <c r="I23" s="12">
        <f t="shared" si="2"/>
        <v>0.055000000000000014</v>
      </c>
      <c r="J23" s="12">
        <f t="shared" si="2"/>
        <v>0.057500000000000016</v>
      </c>
      <c r="K23" s="12">
        <f t="shared" si="2"/>
        <v>0.06000000000000002</v>
      </c>
      <c r="L23" s="12">
        <f t="shared" si="2"/>
        <v>0.06250000000000001</v>
      </c>
      <c r="M23" s="12">
        <f>L23+0.0025</f>
        <v>0.06500000000000002</v>
      </c>
      <c r="N23" s="12">
        <f>M23+0.0025</f>
        <v>0.06750000000000002</v>
      </c>
      <c r="O23" s="12">
        <f>N23+0.0025</f>
        <v>0.07000000000000002</v>
      </c>
    </row>
    <row r="24" spans="3:15" ht="15.75">
      <c r="C24" s="15">
        <v>0.8</v>
      </c>
      <c r="D24" s="5">
        <f aca="true" t="shared" si="3" ref="D24:O24">$B$5+D13</f>
        <v>127061.31037165271</v>
      </c>
      <c r="E24" s="5">
        <f t="shared" si="3"/>
        <v>117454.5830211083</v>
      </c>
      <c r="F24" s="5">
        <f t="shared" si="3"/>
        <v>107718.00648264971</v>
      </c>
      <c r="G24" s="5">
        <f t="shared" si="3"/>
        <v>97853.42770816141</v>
      </c>
      <c r="H24" s="5">
        <f t="shared" si="3"/>
        <v>87862.75733925839</v>
      </c>
      <c r="I24" s="5">
        <f t="shared" si="3"/>
        <v>77747.9652609498</v>
      </c>
      <c r="J24" s="5">
        <f t="shared" si="3"/>
        <v>67511.07610871614</v>
      </c>
      <c r="K24" s="5">
        <f t="shared" si="3"/>
        <v>57154.164747477276</v>
      </c>
      <c r="L24" s="5">
        <f t="shared" si="3"/>
        <v>46679.35174046643</v>
      </c>
      <c r="M24" s="5">
        <f t="shared" si="3"/>
        <v>36088.79882544873</v>
      </c>
      <c r="N24" s="5">
        <f t="shared" si="3"/>
        <v>25384.704415059998</v>
      </c>
      <c r="O24" s="5">
        <f t="shared" si="3"/>
        <v>14569.29913729732</v>
      </c>
    </row>
    <row r="25" spans="2:23" ht="15.75">
      <c r="B25" s="4"/>
      <c r="C25" s="15">
        <v>0.75</v>
      </c>
      <c r="D25" s="5">
        <f aca="true" t="shared" si="4" ref="D25:O25">$B$5+D14</f>
        <v>150139.35347342445</v>
      </c>
      <c r="E25" s="5">
        <f t="shared" si="4"/>
        <v>141133.04658228904</v>
      </c>
      <c r="F25" s="5">
        <f t="shared" si="4"/>
        <v>132005.0060774841</v>
      </c>
      <c r="G25" s="5">
        <f t="shared" si="4"/>
        <v>122756.96347640129</v>
      </c>
      <c r="H25" s="5">
        <f t="shared" si="4"/>
        <v>113390.71000555472</v>
      </c>
      <c r="I25" s="5">
        <f t="shared" si="4"/>
        <v>103908.09243214049</v>
      </c>
      <c r="J25" s="5">
        <f t="shared" si="4"/>
        <v>94311.00885192142</v>
      </c>
      <c r="K25" s="5">
        <f t="shared" si="4"/>
        <v>84601.40445075987</v>
      </c>
      <c r="L25" s="5">
        <f t="shared" si="4"/>
        <v>74781.26725668728</v>
      </c>
      <c r="M25" s="5">
        <f t="shared" si="4"/>
        <v>64852.623898858204</v>
      </c>
      <c r="N25" s="5">
        <f t="shared" si="4"/>
        <v>54817.53538911877</v>
      </c>
      <c r="O25" s="5">
        <f t="shared" si="4"/>
        <v>44678.09294121631</v>
      </c>
      <c r="Q25" s="1"/>
      <c r="T25" s="1"/>
      <c r="W25" s="1"/>
    </row>
    <row r="26" spans="2:23" ht="15.75">
      <c r="B26" s="4"/>
      <c r="C26" s="15">
        <v>0.7</v>
      </c>
      <c r="D26" s="5">
        <f aca="true" t="shared" si="5" ref="D26:O26">$B$5+D15</f>
        <v>173217.39657519618</v>
      </c>
      <c r="E26" s="5">
        <f t="shared" si="5"/>
        <v>164811.51014346973</v>
      </c>
      <c r="F26" s="5">
        <f t="shared" si="5"/>
        <v>156292.0056723185</v>
      </c>
      <c r="G26" s="5">
        <f t="shared" si="5"/>
        <v>147660.49924464122</v>
      </c>
      <c r="H26" s="5">
        <f t="shared" si="5"/>
        <v>138918.66267185105</v>
      </c>
      <c r="I26" s="5">
        <f t="shared" si="5"/>
        <v>130068.21960333112</v>
      </c>
      <c r="J26" s="5">
        <f t="shared" si="5"/>
        <v>121110.94159512664</v>
      </c>
      <c r="K26" s="5">
        <f t="shared" si="5"/>
        <v>112048.64415404265</v>
      </c>
      <c r="L26" s="5">
        <f t="shared" si="5"/>
        <v>102883.18277290813</v>
      </c>
      <c r="M26" s="5">
        <f t="shared" si="5"/>
        <v>93616.44897226768</v>
      </c>
      <c r="N26" s="5">
        <f t="shared" si="5"/>
        <v>84250.36636317754</v>
      </c>
      <c r="O26" s="5">
        <f t="shared" si="5"/>
        <v>74786.88674513524</v>
      </c>
      <c r="Q26" s="2"/>
      <c r="T26" s="2"/>
      <c r="W26" s="2"/>
    </row>
    <row r="27" spans="2:15" ht="15.75">
      <c r="B27" s="4"/>
      <c r="C27" s="15">
        <v>0.65</v>
      </c>
      <c r="D27" s="5">
        <f aca="true" t="shared" si="6" ref="D27:O27">$B$5+D16</f>
        <v>196295.43967696786</v>
      </c>
      <c r="E27" s="5">
        <f t="shared" si="6"/>
        <v>188489.97370465047</v>
      </c>
      <c r="F27" s="5">
        <f t="shared" si="6"/>
        <v>180579.0052671529</v>
      </c>
      <c r="G27" s="5">
        <f t="shared" si="6"/>
        <v>172564.0350128811</v>
      </c>
      <c r="H27" s="5">
        <f t="shared" si="6"/>
        <v>164446.61533814744</v>
      </c>
      <c r="I27" s="5">
        <f t="shared" si="6"/>
        <v>156228.34677452175</v>
      </c>
      <c r="J27" s="5">
        <f t="shared" si="6"/>
        <v>147910.87433833187</v>
      </c>
      <c r="K27" s="5">
        <f t="shared" si="6"/>
        <v>139495.8838573253</v>
      </c>
      <c r="L27" s="5">
        <f t="shared" si="6"/>
        <v>130985.09828912898</v>
      </c>
      <c r="M27" s="5">
        <f t="shared" si="6"/>
        <v>122380.2740456771</v>
      </c>
      <c r="N27" s="5">
        <f t="shared" si="6"/>
        <v>113683.1973372362</v>
      </c>
      <c r="O27" s="5">
        <f t="shared" si="6"/>
        <v>104895.68054905412</v>
      </c>
    </row>
    <row r="28" spans="2:15" ht="15.75">
      <c r="B28" s="3"/>
      <c r="C28" s="15">
        <v>0.6</v>
      </c>
      <c r="D28" s="5">
        <f aca="true" t="shared" si="7" ref="D28:O28">$B$5+D17</f>
        <v>219373.48277873953</v>
      </c>
      <c r="E28" s="5">
        <f t="shared" si="7"/>
        <v>212168.43726583122</v>
      </c>
      <c r="F28" s="5">
        <f t="shared" si="7"/>
        <v>204866.0048619873</v>
      </c>
      <c r="G28" s="5">
        <f t="shared" si="7"/>
        <v>197467.57078112103</v>
      </c>
      <c r="H28" s="5">
        <f t="shared" si="7"/>
        <v>189974.56800444378</v>
      </c>
      <c r="I28" s="5">
        <f t="shared" si="7"/>
        <v>182388.47394571232</v>
      </c>
      <c r="J28" s="5">
        <f t="shared" si="7"/>
        <v>174710.8070815371</v>
      </c>
      <c r="K28" s="5">
        <f t="shared" si="7"/>
        <v>166943.1235606079</v>
      </c>
      <c r="L28" s="5">
        <f t="shared" si="7"/>
        <v>159087.01380534988</v>
      </c>
      <c r="M28" s="5">
        <f t="shared" si="7"/>
        <v>151144.09911908652</v>
      </c>
      <c r="N28" s="5">
        <f t="shared" si="7"/>
        <v>143116.02831129497</v>
      </c>
      <c r="O28" s="5">
        <f t="shared" si="7"/>
        <v>135004.47435297305</v>
      </c>
    </row>
    <row r="29" spans="2:15" ht="15.75">
      <c r="B29" s="2"/>
      <c r="C29" s="15">
        <v>0.55</v>
      </c>
      <c r="D29" s="5">
        <f aca="true" t="shared" si="8" ref="D29:O29">$B$5+D18</f>
        <v>242451.52588051124</v>
      </c>
      <c r="E29" s="5">
        <f t="shared" si="8"/>
        <v>235846.9008270119</v>
      </c>
      <c r="F29" s="5">
        <f t="shared" si="8"/>
        <v>229153.00445682165</v>
      </c>
      <c r="G29" s="5">
        <f t="shared" si="8"/>
        <v>222371.1065493609</v>
      </c>
      <c r="H29" s="5">
        <f t="shared" si="8"/>
        <v>215502.52067074005</v>
      </c>
      <c r="I29" s="5">
        <f t="shared" si="8"/>
        <v>208548.601116903</v>
      </c>
      <c r="J29" s="5">
        <f t="shared" si="8"/>
        <v>201510.7398247423</v>
      </c>
      <c r="K29" s="5">
        <f t="shared" si="8"/>
        <v>194390.36326389055</v>
      </c>
      <c r="L29" s="5">
        <f t="shared" si="8"/>
        <v>187188.92932157067</v>
      </c>
      <c r="M29" s="5">
        <f t="shared" si="8"/>
        <v>179907.924192496</v>
      </c>
      <c r="N29" s="5">
        <f t="shared" si="8"/>
        <v>172548.85928535374</v>
      </c>
      <c r="O29" s="5">
        <f t="shared" si="8"/>
        <v>165113.26815689192</v>
      </c>
    </row>
    <row r="30" spans="3:15" ht="15.75">
      <c r="C30" s="15">
        <v>0.5</v>
      </c>
      <c r="D30" s="5">
        <f aca="true" t="shared" si="9" ref="D30:O30">$B$5+D19</f>
        <v>265529.568982283</v>
      </c>
      <c r="E30" s="5">
        <f t="shared" si="9"/>
        <v>259525.36438819265</v>
      </c>
      <c r="F30" s="5">
        <f t="shared" si="9"/>
        <v>253440.00405165608</v>
      </c>
      <c r="G30" s="5">
        <f t="shared" si="9"/>
        <v>247274.64231760084</v>
      </c>
      <c r="H30" s="5">
        <f t="shared" si="9"/>
        <v>241030.47333703647</v>
      </c>
      <c r="I30" s="5">
        <f t="shared" si="9"/>
        <v>234708.72828809364</v>
      </c>
      <c r="J30" s="5">
        <f t="shared" si="9"/>
        <v>228310.6725679476</v>
      </c>
      <c r="K30" s="5">
        <f t="shared" si="9"/>
        <v>221837.60296717327</v>
      </c>
      <c r="L30" s="5">
        <f t="shared" si="9"/>
        <v>215290.84483779158</v>
      </c>
      <c r="M30" s="5">
        <f t="shared" si="9"/>
        <v>208671.74926590547</v>
      </c>
      <c r="N30" s="5">
        <f t="shared" si="9"/>
        <v>201981.69025941245</v>
      </c>
      <c r="O30" s="5">
        <f t="shared" si="9"/>
        <v>195222.0619608108</v>
      </c>
    </row>
    <row r="31" spans="5:23" ht="16.5" thickBot="1">
      <c r="E31" s="4"/>
      <c r="H31" s="4"/>
      <c r="K31" s="4"/>
      <c r="Q31" s="4"/>
      <c r="T31" s="4"/>
      <c r="W31" s="4"/>
    </row>
    <row r="32" spans="2:23" ht="15.75">
      <c r="B32" s="16"/>
      <c r="C32" s="38"/>
      <c r="D32" s="18" t="s">
        <v>1</v>
      </c>
      <c r="E32" s="19"/>
      <c r="F32" s="18"/>
      <c r="G32" s="18"/>
      <c r="H32" s="19"/>
      <c r="I32" s="18"/>
      <c r="J32" s="18"/>
      <c r="K32" s="19"/>
      <c r="L32" s="18"/>
      <c r="M32" s="18"/>
      <c r="N32" s="18"/>
      <c r="O32" s="18"/>
      <c r="P32" s="20"/>
      <c r="Q32" s="4"/>
      <c r="T32" s="4"/>
      <c r="W32" s="4"/>
    </row>
    <row r="33" spans="2:23" ht="15.75">
      <c r="B33" s="21"/>
      <c r="C33" s="39"/>
      <c r="D33" s="23" t="s">
        <v>2</v>
      </c>
      <c r="E33" s="24"/>
      <c r="F33" s="23"/>
      <c r="G33" s="23"/>
      <c r="H33" s="24"/>
      <c r="I33" s="23"/>
      <c r="J33" s="23"/>
      <c r="K33" s="24"/>
      <c r="L33" s="23"/>
      <c r="M33" s="23"/>
      <c r="N33" s="23"/>
      <c r="O33" s="23"/>
      <c r="P33" s="25"/>
      <c r="Q33" s="4"/>
      <c r="T33" s="4"/>
      <c r="W33" s="4"/>
    </row>
    <row r="34" spans="2:23" s="11" customFormat="1" ht="15.75">
      <c r="B34" s="40"/>
      <c r="C34" s="39" t="s">
        <v>4</v>
      </c>
      <c r="D34" s="41">
        <v>0.0425</v>
      </c>
      <c r="E34" s="41">
        <f>D34+0.0025</f>
        <v>0.045000000000000005</v>
      </c>
      <c r="F34" s="41">
        <f aca="true" t="shared" si="10" ref="F34:L34">E34+0.0025</f>
        <v>0.04750000000000001</v>
      </c>
      <c r="G34" s="41">
        <f t="shared" si="10"/>
        <v>0.05000000000000001</v>
      </c>
      <c r="H34" s="41">
        <f t="shared" si="10"/>
        <v>0.05250000000000001</v>
      </c>
      <c r="I34" s="41">
        <f t="shared" si="10"/>
        <v>0.055000000000000014</v>
      </c>
      <c r="J34" s="41">
        <f t="shared" si="10"/>
        <v>0.057500000000000016</v>
      </c>
      <c r="K34" s="41">
        <f t="shared" si="10"/>
        <v>0.06000000000000002</v>
      </c>
      <c r="L34" s="41">
        <f t="shared" si="10"/>
        <v>0.06250000000000001</v>
      </c>
      <c r="M34" s="41">
        <f>L34+0.0025</f>
        <v>0.06500000000000002</v>
      </c>
      <c r="N34" s="41">
        <f>M34+0.0025</f>
        <v>0.06750000000000002</v>
      </c>
      <c r="O34" s="41">
        <f>N34+0.0025</f>
        <v>0.07000000000000002</v>
      </c>
      <c r="P34" s="42"/>
      <c r="Q34" s="13"/>
      <c r="T34" s="13"/>
      <c r="W34" s="13"/>
    </row>
    <row r="35" spans="2:23" ht="15.75">
      <c r="B35" s="29"/>
      <c r="C35" s="43">
        <v>0.8</v>
      </c>
      <c r="D35" s="31">
        <f aca="true" t="shared" si="11" ref="D35:D41">D24/($B$3*(1-$C35))</f>
        <v>0.08947979603637517</v>
      </c>
      <c r="E35" s="31">
        <f aca="true" t="shared" si="12" ref="E35:O35">E24/($B$3*(1-$C35))</f>
        <v>0.08271449508528754</v>
      </c>
      <c r="F35" s="31">
        <f t="shared" si="12"/>
        <v>0.07585775104411953</v>
      </c>
      <c r="G35" s="31">
        <f t="shared" si="12"/>
        <v>0.06891086458321227</v>
      </c>
      <c r="H35" s="31">
        <f t="shared" si="12"/>
        <v>0.06187518122482986</v>
      </c>
      <c r="I35" s="31">
        <f t="shared" si="12"/>
        <v>0.05475208821193649</v>
      </c>
      <c r="J35" s="31">
        <f t="shared" si="12"/>
        <v>0.0475430113441663</v>
      </c>
      <c r="K35" s="31">
        <f t="shared" si="12"/>
        <v>0.04024941179399809</v>
      </c>
      <c r="L35" s="31">
        <f t="shared" si="12"/>
        <v>0.032872782915821436</v>
      </c>
      <c r="M35" s="31">
        <f t="shared" si="12"/>
        <v>0.025414647060175165</v>
      </c>
      <c r="N35" s="31">
        <f t="shared" si="12"/>
        <v>0.01787655240497183</v>
      </c>
      <c r="O35" s="31">
        <f t="shared" si="12"/>
        <v>0.010260069814998114</v>
      </c>
      <c r="P35" s="25"/>
      <c r="Q35" s="2"/>
      <c r="T35" s="2"/>
      <c r="W35" s="2"/>
    </row>
    <row r="36" spans="2:16" ht="15.75">
      <c r="B36" s="29"/>
      <c r="C36" s="43">
        <v>0.75</v>
      </c>
      <c r="D36" s="31">
        <f t="shared" si="11"/>
        <v>0.08458555125263349</v>
      </c>
      <c r="E36" s="31">
        <f aca="true" t="shared" si="13" ref="E36:O41">E25/($B$3*(1-$C36))</f>
        <v>0.07951157553931777</v>
      </c>
      <c r="F36" s="31">
        <f t="shared" si="13"/>
        <v>0.07436901750844176</v>
      </c>
      <c r="G36" s="31">
        <f t="shared" si="13"/>
        <v>0.06915885266276128</v>
      </c>
      <c r="H36" s="31">
        <f t="shared" si="13"/>
        <v>0.06388209014397449</v>
      </c>
      <c r="I36" s="31">
        <f t="shared" si="13"/>
        <v>0.0585397703843045</v>
      </c>
      <c r="J36" s="31">
        <f t="shared" si="13"/>
        <v>0.053132962733476854</v>
      </c>
      <c r="K36" s="31">
        <f t="shared" si="13"/>
        <v>0.047662763070850635</v>
      </c>
      <c r="L36" s="31">
        <f t="shared" si="13"/>
        <v>0.04213029141221818</v>
      </c>
      <c r="M36" s="31">
        <f t="shared" si="13"/>
        <v>0.036536689520483494</v>
      </c>
      <c r="N36" s="31">
        <f t="shared" si="13"/>
        <v>0.030883118529080995</v>
      </c>
      <c r="O36" s="31">
        <f t="shared" si="13"/>
        <v>0.02517075658660074</v>
      </c>
      <c r="P36" s="25"/>
    </row>
    <row r="37" spans="2:16" ht="15.75">
      <c r="B37" s="29"/>
      <c r="C37" s="43">
        <v>0.7</v>
      </c>
      <c r="D37" s="31">
        <f t="shared" si="11"/>
        <v>0.0813227213968057</v>
      </c>
      <c r="E37" s="31">
        <f t="shared" si="13"/>
        <v>0.07737629584200455</v>
      </c>
      <c r="F37" s="31">
        <f t="shared" si="13"/>
        <v>0.07337652848465656</v>
      </c>
      <c r="G37" s="31">
        <f t="shared" si="13"/>
        <v>0.06932417804912731</v>
      </c>
      <c r="H37" s="31">
        <f t="shared" si="13"/>
        <v>0.06522002942340424</v>
      </c>
      <c r="I37" s="31">
        <f t="shared" si="13"/>
        <v>0.06106489183254981</v>
      </c>
      <c r="J37" s="31">
        <f t="shared" si="13"/>
        <v>0.05685959699301719</v>
      </c>
      <c r="K37" s="31">
        <f t="shared" si="13"/>
        <v>0.05260499725541907</v>
      </c>
      <c r="L37" s="31">
        <f t="shared" si="13"/>
        <v>0.048301963743149344</v>
      </c>
      <c r="M37" s="31">
        <f t="shared" si="13"/>
        <v>0.043951384494022375</v>
      </c>
      <c r="N37" s="31">
        <f t="shared" si="13"/>
        <v>0.03955416261182043</v>
      </c>
      <c r="O37" s="31">
        <f t="shared" si="13"/>
        <v>0.035111214434335784</v>
      </c>
      <c r="P37" s="25"/>
    </row>
    <row r="38" spans="2:23" ht="15.75">
      <c r="B38" s="32"/>
      <c r="C38" s="43">
        <v>0.65</v>
      </c>
      <c r="D38" s="31">
        <f t="shared" si="11"/>
        <v>0.078992128642643</v>
      </c>
      <c r="E38" s="31">
        <f t="shared" si="13"/>
        <v>0.07585109605820944</v>
      </c>
      <c r="F38" s="31">
        <f t="shared" si="13"/>
        <v>0.07266760775338145</v>
      </c>
      <c r="G38" s="31">
        <f t="shared" si="13"/>
        <v>0.06944226761081734</v>
      </c>
      <c r="H38" s="31">
        <f t="shared" si="13"/>
        <v>0.06617570033728268</v>
      </c>
      <c r="I38" s="31">
        <f t="shared" si="13"/>
        <v>0.06286855000986791</v>
      </c>
      <c r="J38" s="31">
        <f t="shared" si="13"/>
        <v>0.05952147860697459</v>
      </c>
      <c r="K38" s="31">
        <f t="shared" si="13"/>
        <v>0.05613516453011078</v>
      </c>
      <c r="L38" s="31">
        <f t="shared" si="13"/>
        <v>0.05271030112238591</v>
      </c>
      <c r="M38" s="31">
        <f t="shared" si="13"/>
        <v>0.04924759518940729</v>
      </c>
      <c r="N38" s="31">
        <f t="shared" si="13"/>
        <v>0.04574776552806285</v>
      </c>
      <c r="O38" s="31">
        <f t="shared" si="13"/>
        <v>0.04221154146843224</v>
      </c>
      <c r="P38" s="25"/>
      <c r="Q38" s="1"/>
      <c r="T38" s="1"/>
      <c r="W38" s="1"/>
    </row>
    <row r="39" spans="2:23" ht="15.75">
      <c r="B39" s="33"/>
      <c r="C39" s="43">
        <v>0.6</v>
      </c>
      <c r="D39" s="31">
        <f t="shared" si="11"/>
        <v>0.07724418407702097</v>
      </c>
      <c r="E39" s="31">
        <f t="shared" si="13"/>
        <v>0.0747071962203631</v>
      </c>
      <c r="F39" s="31">
        <f t="shared" si="13"/>
        <v>0.07213591720492511</v>
      </c>
      <c r="G39" s="31">
        <f t="shared" si="13"/>
        <v>0.06953083478208487</v>
      </c>
      <c r="H39" s="31">
        <f t="shared" si="13"/>
        <v>0.06689245352269146</v>
      </c>
      <c r="I39" s="31">
        <f t="shared" si="13"/>
        <v>0.06422129364285645</v>
      </c>
      <c r="J39" s="31">
        <f t="shared" si="13"/>
        <v>0.061517889817442634</v>
      </c>
      <c r="K39" s="31">
        <f t="shared" si="13"/>
        <v>0.05878278998612954</v>
      </c>
      <c r="L39" s="31">
        <f t="shared" si="13"/>
        <v>0.056016554156813336</v>
      </c>
      <c r="M39" s="31">
        <f t="shared" si="13"/>
        <v>0.05321975321094596</v>
      </c>
      <c r="N39" s="31">
        <f t="shared" si="13"/>
        <v>0.05039296771524471</v>
      </c>
      <c r="O39" s="31">
        <f t="shared" si="13"/>
        <v>0.04753678674400459</v>
      </c>
      <c r="P39" s="25"/>
      <c r="Q39" s="2"/>
      <c r="T39" s="2"/>
      <c r="W39" s="2"/>
    </row>
    <row r="40" spans="2:16" ht="15.75">
      <c r="B40" s="21"/>
      <c r="C40" s="43">
        <v>0.55</v>
      </c>
      <c r="D40" s="31">
        <f t="shared" si="11"/>
        <v>0.07588467163709273</v>
      </c>
      <c r="E40" s="31">
        <f t="shared" si="13"/>
        <v>0.07381749634648262</v>
      </c>
      <c r="F40" s="31">
        <f t="shared" si="13"/>
        <v>0.07172238011168128</v>
      </c>
      <c r="G40" s="31">
        <f t="shared" si="13"/>
        <v>0.06959972035973738</v>
      </c>
      <c r="H40" s="31">
        <f t="shared" si="13"/>
        <v>0.06744992822245385</v>
      </c>
      <c r="I40" s="31">
        <f t="shared" si="13"/>
        <v>0.06527342757962537</v>
      </c>
      <c r="J40" s="31">
        <f t="shared" si="13"/>
        <v>0.06307065409225113</v>
      </c>
      <c r="K40" s="31">
        <f t="shared" si="13"/>
        <v>0.06084205422969971</v>
      </c>
      <c r="L40" s="31">
        <f t="shared" si="13"/>
        <v>0.05858808429470132</v>
      </c>
      <c r="M40" s="31">
        <f t="shared" si="13"/>
        <v>0.05630920944992051</v>
      </c>
      <c r="N40" s="31">
        <f t="shared" si="13"/>
        <v>0.05400590274971949</v>
      </c>
      <c r="O40" s="31">
        <f t="shared" si="13"/>
        <v>0.05167864418056086</v>
      </c>
      <c r="P40" s="25"/>
    </row>
    <row r="41" spans="2:16" ht="15.75">
      <c r="B41" s="29"/>
      <c r="C41" s="43">
        <v>0.5</v>
      </c>
      <c r="D41" s="31">
        <f t="shared" si="11"/>
        <v>0.07479706168515014</v>
      </c>
      <c r="E41" s="31">
        <f t="shared" si="13"/>
        <v>0.07310573644737821</v>
      </c>
      <c r="F41" s="31">
        <f t="shared" si="13"/>
        <v>0.07139155043708623</v>
      </c>
      <c r="G41" s="31">
        <f t="shared" si="13"/>
        <v>0.06965482882185939</v>
      </c>
      <c r="H41" s="31">
        <f t="shared" si="13"/>
        <v>0.06789590798226379</v>
      </c>
      <c r="I41" s="31">
        <f t="shared" si="13"/>
        <v>0.06611513472904046</v>
      </c>
      <c r="J41" s="31">
        <f t="shared" si="13"/>
        <v>0.06431286551209792</v>
      </c>
      <c r="K41" s="31">
        <f t="shared" si="13"/>
        <v>0.06248946562455585</v>
      </c>
      <c r="L41" s="31">
        <f t="shared" si="13"/>
        <v>0.060645308405011714</v>
      </c>
      <c r="M41" s="31">
        <f t="shared" si="13"/>
        <v>0.05878077444110013</v>
      </c>
      <c r="N41" s="31">
        <f t="shared" si="13"/>
        <v>0.05689625077729928</v>
      </c>
      <c r="O41" s="31">
        <f t="shared" si="13"/>
        <v>0.05499213012980586</v>
      </c>
      <c r="P41" s="25"/>
    </row>
    <row r="42" spans="2:16" ht="15.75">
      <c r="B42" s="29"/>
      <c r="C42" s="39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5"/>
    </row>
    <row r="43" spans="2:16" ht="16.5" thickBot="1">
      <c r="B43" s="34"/>
      <c r="C43" s="4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</row>
    <row r="44" spans="2:23" ht="15.75">
      <c r="B44" s="2"/>
      <c r="E44" s="4"/>
      <c r="H44" s="4"/>
      <c r="K44" s="4"/>
      <c r="Q44" s="4"/>
      <c r="T44" s="4"/>
      <c r="W44" s="4"/>
    </row>
    <row r="45" spans="5:23" ht="15.75">
      <c r="E45" s="3"/>
      <c r="H45" s="3"/>
      <c r="K45" s="3"/>
      <c r="Q45" s="3"/>
      <c r="T45" s="3"/>
      <c r="W45" s="3"/>
    </row>
    <row r="46" spans="5:23" ht="15.75">
      <c r="E46" s="2"/>
      <c r="H46" s="2"/>
      <c r="K46" s="2"/>
      <c r="Q46" s="2"/>
      <c r="T46" s="2"/>
      <c r="W46" s="2"/>
    </row>
    <row r="49" spans="2:23" ht="15.75">
      <c r="B49" s="4"/>
      <c r="E49" s="1"/>
      <c r="H49" s="1"/>
      <c r="K49" s="1"/>
      <c r="Q49" s="1"/>
      <c r="T49" s="1"/>
      <c r="W49" s="1"/>
    </row>
    <row r="50" spans="2:23" ht="15.75">
      <c r="B50" s="3"/>
      <c r="E50" s="2"/>
      <c r="H50" s="2"/>
      <c r="K50" s="2"/>
      <c r="Q50" s="2"/>
      <c r="T50" s="2"/>
      <c r="W50" s="2"/>
    </row>
    <row r="51" ht="15.75">
      <c r="B51" s="2"/>
    </row>
    <row r="55" spans="5:23" ht="15.75">
      <c r="E55" s="4"/>
      <c r="H55" s="4"/>
      <c r="K55" s="4"/>
      <c r="Q55" s="4"/>
      <c r="T55" s="4"/>
      <c r="W55" s="4"/>
    </row>
    <row r="56" spans="5:23" ht="15.75">
      <c r="E56" s="3"/>
      <c r="H56" s="3"/>
      <c r="K56" s="3"/>
      <c r="Q56" s="3"/>
      <c r="T56" s="3"/>
      <c r="W56" s="3"/>
    </row>
    <row r="57" spans="5:23" ht="15.75">
      <c r="E57" s="2"/>
      <c r="H57" s="2"/>
      <c r="K57" s="2"/>
      <c r="Q57" s="2"/>
      <c r="T57" s="2"/>
      <c r="W57" s="2"/>
    </row>
  </sheetData>
  <sheetProtection/>
  <conditionalFormatting sqref="D35:O41">
    <cfRule type="cellIs" priority="1" dxfId="3" operator="lessThan">
      <formula>'25 am'!$B$6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W57"/>
  <sheetViews>
    <sheetView tabSelected="1" zoomScalePageLayoutView="0" workbookViewId="0" topLeftCell="A20">
      <selection activeCell="D35" sqref="D35"/>
    </sheetView>
  </sheetViews>
  <sheetFormatPr defaultColWidth="8.8515625" defaultRowHeight="15"/>
  <cols>
    <col min="1" max="1" width="14.00390625" style="0" bestFit="1" customWidth="1"/>
    <col min="2" max="2" width="8.8515625" style="0" customWidth="1"/>
    <col min="3" max="3" width="8.8515625" style="6" customWidth="1"/>
    <col min="4" max="15" width="11.28125" style="0" customWidth="1"/>
    <col min="16" max="16" width="14.00390625" style="0" bestFit="1" customWidth="1"/>
    <col min="17" max="18" width="8.8515625" style="0" customWidth="1"/>
    <col min="19" max="19" width="14.00390625" style="0" bestFit="1" customWidth="1"/>
    <col min="20" max="21" width="8.8515625" style="0" customWidth="1"/>
    <col min="22" max="22" width="14.00390625" style="0" bestFit="1" customWidth="1"/>
  </cols>
  <sheetData>
    <row r="3" spans="1:2" ht="15.75">
      <c r="A3" t="s">
        <v>0</v>
      </c>
      <c r="B3">
        <v>7100000</v>
      </c>
    </row>
    <row r="4" spans="1:23" ht="15.75">
      <c r="A4" t="s">
        <v>3</v>
      </c>
      <c r="B4">
        <v>30</v>
      </c>
      <c r="E4" s="1"/>
      <c r="H4" s="1"/>
      <c r="K4" s="1"/>
      <c r="Q4" s="1"/>
      <c r="T4" s="1"/>
      <c r="W4" s="1"/>
    </row>
    <row r="5" spans="1:23" ht="15.75">
      <c r="A5" t="s">
        <v>8</v>
      </c>
      <c r="B5" s="3">
        <v>496310</v>
      </c>
      <c r="E5" s="2"/>
      <c r="H5" s="2"/>
      <c r="K5" s="2"/>
      <c r="Q5" s="2"/>
      <c r="T5" s="2"/>
      <c r="W5" s="2"/>
    </row>
    <row r="6" spans="1:2" ht="15.75">
      <c r="A6" t="s">
        <v>7</v>
      </c>
      <c r="B6" s="2">
        <f>B5/B3</f>
        <v>0.06990281690140845</v>
      </c>
    </row>
    <row r="8" spans="5:23" ht="15.75">
      <c r="E8" s="3"/>
      <c r="H8" s="3"/>
      <c r="K8" s="3"/>
      <c r="Q8" s="3"/>
      <c r="T8" s="3"/>
      <c r="W8" s="3"/>
    </row>
    <row r="9" spans="4:23" ht="15.75">
      <c r="D9" t="s">
        <v>5</v>
      </c>
      <c r="E9" s="2"/>
      <c r="H9" s="2"/>
      <c r="K9" s="2"/>
      <c r="Q9" s="2"/>
      <c r="T9" s="2"/>
      <c r="W9" s="2"/>
    </row>
    <row r="11" ht="15.75">
      <c r="D11" t="s">
        <v>2</v>
      </c>
    </row>
    <row r="12" spans="2:23" s="6" customFormat="1" ht="15.75">
      <c r="B12" s="9"/>
      <c r="C12" s="6" t="s">
        <v>4</v>
      </c>
      <c r="D12" s="7">
        <v>0.0425</v>
      </c>
      <c r="E12" s="7">
        <f>D12+0.0025</f>
        <v>0.045000000000000005</v>
      </c>
      <c r="F12" s="7">
        <f aca="true" t="shared" si="0" ref="F12:L12">E12+0.0025</f>
        <v>0.04750000000000001</v>
      </c>
      <c r="G12" s="7">
        <f t="shared" si="0"/>
        <v>0.05000000000000001</v>
      </c>
      <c r="H12" s="7">
        <f t="shared" si="0"/>
        <v>0.05250000000000001</v>
      </c>
      <c r="I12" s="7">
        <f t="shared" si="0"/>
        <v>0.055000000000000014</v>
      </c>
      <c r="J12" s="7">
        <f t="shared" si="0"/>
        <v>0.057500000000000016</v>
      </c>
      <c r="K12" s="7">
        <f t="shared" si="0"/>
        <v>0.06000000000000002</v>
      </c>
      <c r="L12" s="7">
        <f t="shared" si="0"/>
        <v>0.06250000000000001</v>
      </c>
      <c r="M12" s="7">
        <f>L12+0.0025</f>
        <v>0.06500000000000002</v>
      </c>
      <c r="N12" s="7">
        <f>M12+0.0025</f>
        <v>0.06750000000000002</v>
      </c>
      <c r="O12" s="7">
        <f>N12+0.0025</f>
        <v>0.07000000000000002</v>
      </c>
      <c r="Q12" s="10"/>
      <c r="T12" s="10"/>
      <c r="W12" s="10"/>
    </row>
    <row r="13" spans="2:23" ht="15.75">
      <c r="B13" s="3"/>
      <c r="C13" s="10">
        <v>0.8</v>
      </c>
      <c r="D13" s="3">
        <f aca="true" t="shared" si="1" ref="D13:O19">12*PMT(D$12/12,$B$4*12,($C13*$B$3))</f>
        <v>-335306.22975977603</v>
      </c>
      <c r="E13" s="3">
        <f t="shared" si="1"/>
        <v>-345356.70717732026</v>
      </c>
      <c r="F13" s="3">
        <f t="shared" si="1"/>
        <v>-355554.82456052036</v>
      </c>
      <c r="G13" s="3">
        <f t="shared" si="1"/>
        <v>-365897.618245074</v>
      </c>
      <c r="H13" s="3">
        <f t="shared" si="1"/>
        <v>-376382.043379918</v>
      </c>
      <c r="I13" s="3">
        <f t="shared" si="1"/>
        <v>-387004.9833181172</v>
      </c>
      <c r="J13" s="3">
        <f t="shared" si="1"/>
        <v>-397763.2589519258</v>
      </c>
      <c r="K13" s="3">
        <f t="shared" si="1"/>
        <v>-408653.63794411614</v>
      </c>
      <c r="L13" s="3">
        <f t="shared" si="1"/>
        <v>-419672.84381062863</v>
      </c>
      <c r="M13" s="3">
        <f t="shared" si="1"/>
        <v>-430817.5648128041</v>
      </c>
      <c r="N13" s="3">
        <f t="shared" si="1"/>
        <v>-442084.4626208956</v>
      </c>
      <c r="O13" s="3">
        <f t="shared" si="1"/>
        <v>-453470.18071413133</v>
      </c>
      <c r="Q13" s="2"/>
      <c r="T13" s="2"/>
      <c r="W13" s="2"/>
    </row>
    <row r="14" spans="2:15" ht="15.75">
      <c r="B14" s="2"/>
      <c r="C14" s="10">
        <v>0.75</v>
      </c>
      <c r="D14" s="3">
        <f t="shared" si="1"/>
        <v>-314349.5903997901</v>
      </c>
      <c r="E14" s="3">
        <f t="shared" si="1"/>
        <v>-323771.9129787378</v>
      </c>
      <c r="F14" s="3">
        <f t="shared" si="1"/>
        <v>-333332.64802548784</v>
      </c>
      <c r="G14" s="3">
        <f t="shared" si="1"/>
        <v>-343029.0171047569</v>
      </c>
      <c r="H14" s="3">
        <f t="shared" si="1"/>
        <v>-352858.1656686731</v>
      </c>
      <c r="I14" s="3">
        <f t="shared" si="1"/>
        <v>-362817.1718607349</v>
      </c>
      <c r="J14" s="3">
        <f t="shared" si="1"/>
        <v>-372903.0552674304</v>
      </c>
      <c r="K14" s="3">
        <f t="shared" si="1"/>
        <v>-383112.78557260893</v>
      </c>
      <c r="L14" s="3">
        <f t="shared" si="1"/>
        <v>-393443.2910724643</v>
      </c>
      <c r="M14" s="3">
        <f t="shared" si="1"/>
        <v>-403891.4670120039</v>
      </c>
      <c r="N14" s="3">
        <f t="shared" si="1"/>
        <v>-414454.18370708957</v>
      </c>
      <c r="O14" s="3">
        <f t="shared" si="1"/>
        <v>-425128.2944194981</v>
      </c>
    </row>
    <row r="15" spans="2:15" ht="15.75">
      <c r="B15" s="2"/>
      <c r="C15" s="10">
        <v>0.7</v>
      </c>
      <c r="D15" s="3">
        <f t="shared" si="1"/>
        <v>-293392.95103980403</v>
      </c>
      <c r="E15" s="3">
        <f t="shared" si="1"/>
        <v>-302187.1187801553</v>
      </c>
      <c r="F15" s="3">
        <f t="shared" si="1"/>
        <v>-311110.4714904553</v>
      </c>
      <c r="G15" s="3">
        <f t="shared" si="1"/>
        <v>-320160.41596443974</v>
      </c>
      <c r="H15" s="3">
        <f t="shared" si="1"/>
        <v>-329334.2879574282</v>
      </c>
      <c r="I15" s="3">
        <f t="shared" si="1"/>
        <v>-338629.3604033526</v>
      </c>
      <c r="J15" s="3">
        <f t="shared" si="1"/>
        <v>-348042.851582935</v>
      </c>
      <c r="K15" s="3">
        <f t="shared" si="1"/>
        <v>-357571.9332011016</v>
      </c>
      <c r="L15" s="3">
        <f t="shared" si="1"/>
        <v>-367213.73833430005</v>
      </c>
      <c r="M15" s="3">
        <f t="shared" si="1"/>
        <v>-376965.3692112036</v>
      </c>
      <c r="N15" s="3">
        <f t="shared" si="1"/>
        <v>-386823.90479328367</v>
      </c>
      <c r="O15" s="3">
        <f t="shared" si="1"/>
        <v>-396786.4081248649</v>
      </c>
    </row>
    <row r="16" spans="2:15" ht="15.75">
      <c r="B16" s="2"/>
      <c r="C16" s="10">
        <v>0.65</v>
      </c>
      <c r="D16" s="3">
        <f t="shared" si="1"/>
        <v>-272436.311679818</v>
      </c>
      <c r="E16" s="3">
        <f t="shared" si="1"/>
        <v>-280602.3245815728</v>
      </c>
      <c r="F16" s="3">
        <f t="shared" si="1"/>
        <v>-288888.2949554228</v>
      </c>
      <c r="G16" s="3">
        <f t="shared" si="1"/>
        <v>-297291.8148241226</v>
      </c>
      <c r="H16" s="3">
        <f t="shared" si="1"/>
        <v>-305810.4102461834</v>
      </c>
      <c r="I16" s="3">
        <f t="shared" si="1"/>
        <v>-314441.54894597025</v>
      </c>
      <c r="J16" s="3">
        <f t="shared" si="1"/>
        <v>-323182.64789843967</v>
      </c>
      <c r="K16" s="3">
        <f t="shared" si="1"/>
        <v>-332031.08082959434</v>
      </c>
      <c r="L16" s="3">
        <f t="shared" si="1"/>
        <v>-340984.1855961358</v>
      </c>
      <c r="M16" s="3">
        <f t="shared" si="1"/>
        <v>-350039.2714104033</v>
      </c>
      <c r="N16" s="3">
        <f t="shared" si="1"/>
        <v>-359193.62587947765</v>
      </c>
      <c r="O16" s="3">
        <f t="shared" si="1"/>
        <v>-368444.5218302317</v>
      </c>
    </row>
    <row r="17" spans="3:15" ht="15.75">
      <c r="C17" s="10">
        <v>0.6</v>
      </c>
      <c r="D17" s="3">
        <f t="shared" si="1"/>
        <v>-251479.67231983208</v>
      </c>
      <c r="E17" s="3">
        <f t="shared" si="1"/>
        <v>-259017.53038299026</v>
      </c>
      <c r="F17" s="3">
        <f t="shared" si="1"/>
        <v>-266666.1184203903</v>
      </c>
      <c r="G17" s="3">
        <f t="shared" si="1"/>
        <v>-274423.21368380554</v>
      </c>
      <c r="H17" s="3">
        <f t="shared" si="1"/>
        <v>-282286.5325349385</v>
      </c>
      <c r="I17" s="3">
        <f t="shared" si="1"/>
        <v>-290253.7374885879</v>
      </c>
      <c r="J17" s="3">
        <f t="shared" si="1"/>
        <v>-298322.4442139443</v>
      </c>
      <c r="K17" s="3">
        <f t="shared" si="1"/>
        <v>-306490.2284580871</v>
      </c>
      <c r="L17" s="3">
        <f t="shared" si="1"/>
        <v>-314754.6328579714</v>
      </c>
      <c r="M17" s="3">
        <f t="shared" si="1"/>
        <v>-323113.1736096031</v>
      </c>
      <c r="N17" s="3">
        <f t="shared" si="1"/>
        <v>-331563.34696567163</v>
      </c>
      <c r="O17" s="3">
        <f t="shared" si="1"/>
        <v>-340102.63553559856</v>
      </c>
    </row>
    <row r="18" spans="3:23" ht="15.75">
      <c r="C18" s="10">
        <v>0.55</v>
      </c>
      <c r="D18" s="3">
        <f t="shared" si="1"/>
        <v>-230523.03295984605</v>
      </c>
      <c r="E18" s="3">
        <f t="shared" si="1"/>
        <v>-237432.73618440772</v>
      </c>
      <c r="F18" s="3">
        <f t="shared" si="1"/>
        <v>-244443.94188535778</v>
      </c>
      <c r="G18" s="3">
        <f t="shared" si="1"/>
        <v>-251554.61254348845</v>
      </c>
      <c r="H18" s="3">
        <f t="shared" si="1"/>
        <v>-258762.65482369368</v>
      </c>
      <c r="I18" s="3">
        <f t="shared" si="1"/>
        <v>-266065.9260312056</v>
      </c>
      <c r="J18" s="3">
        <f t="shared" si="1"/>
        <v>-273462.24052944896</v>
      </c>
      <c r="K18" s="3">
        <f t="shared" si="1"/>
        <v>-280949.37608657987</v>
      </c>
      <c r="L18" s="3">
        <f t="shared" si="1"/>
        <v>-288525.0801198072</v>
      </c>
      <c r="M18" s="3">
        <f t="shared" si="1"/>
        <v>-296187.07580880285</v>
      </c>
      <c r="N18" s="3">
        <f t="shared" si="1"/>
        <v>-303933.06805186573</v>
      </c>
      <c r="O18" s="3">
        <f t="shared" si="1"/>
        <v>-311760.74924096535</v>
      </c>
      <c r="Q18" s="4"/>
      <c r="T18" s="4"/>
      <c r="W18" s="4"/>
    </row>
    <row r="19" spans="2:23" ht="15.75">
      <c r="B19" s="1"/>
      <c r="C19" s="10">
        <v>0.5</v>
      </c>
      <c r="D19" s="3">
        <f t="shared" si="1"/>
        <v>-209566.39359986002</v>
      </c>
      <c r="E19" s="3">
        <f t="shared" si="1"/>
        <v>-215847.9419858252</v>
      </c>
      <c r="F19" s="3">
        <f t="shared" si="1"/>
        <v>-222221.76535032527</v>
      </c>
      <c r="G19" s="3">
        <f t="shared" si="1"/>
        <v>-228686.01140317123</v>
      </c>
      <c r="H19" s="3">
        <f t="shared" si="1"/>
        <v>-235238.77711244876</v>
      </c>
      <c r="I19" s="3">
        <f t="shared" si="1"/>
        <v>-241878.11457382326</v>
      </c>
      <c r="J19" s="3">
        <f t="shared" si="1"/>
        <v>-248602.0368449536</v>
      </c>
      <c r="K19" s="3">
        <f t="shared" si="1"/>
        <v>-255408.52371507254</v>
      </c>
      <c r="L19" s="3">
        <f t="shared" si="1"/>
        <v>-262295.5273816429</v>
      </c>
      <c r="M19" s="3">
        <f t="shared" si="1"/>
        <v>-269260.97800800257</v>
      </c>
      <c r="N19" s="3">
        <f t="shared" si="1"/>
        <v>-276302.7891380598</v>
      </c>
      <c r="O19" s="3">
        <f t="shared" si="1"/>
        <v>-283418.8629463321</v>
      </c>
      <c r="Q19" s="3"/>
      <c r="T19" s="3"/>
      <c r="W19" s="5"/>
    </row>
    <row r="20" spans="2:23" ht="15.75">
      <c r="B20" s="2"/>
      <c r="E20" s="2"/>
      <c r="H20" s="2"/>
      <c r="K20" s="2"/>
      <c r="Q20" s="2"/>
      <c r="T20" s="2"/>
      <c r="W20" s="2"/>
    </row>
    <row r="21" spans="4:23" ht="15.75">
      <c r="D21" t="s">
        <v>6</v>
      </c>
      <c r="E21" s="2"/>
      <c r="H21" s="2"/>
      <c r="K21" s="2"/>
      <c r="Q21" s="2"/>
      <c r="T21" s="2"/>
      <c r="W21" s="2"/>
    </row>
    <row r="22" spans="4:23" ht="15.75">
      <c r="D22" t="s">
        <v>2</v>
      </c>
      <c r="E22" s="2"/>
      <c r="H22" s="2"/>
      <c r="K22" s="2"/>
      <c r="Q22" s="2"/>
      <c r="T22" s="2"/>
      <c r="W22" s="2"/>
    </row>
    <row r="23" spans="3:15" s="6" customFormat="1" ht="15.75">
      <c r="C23" s="6" t="s">
        <v>4</v>
      </c>
      <c r="D23" s="7">
        <v>0.0425</v>
      </c>
      <c r="E23" s="7">
        <f>D23+0.0025</f>
        <v>0.045000000000000005</v>
      </c>
      <c r="F23" s="7">
        <f aca="true" t="shared" si="2" ref="F23:L23">E23+0.0025</f>
        <v>0.04750000000000001</v>
      </c>
      <c r="G23" s="7">
        <f t="shared" si="2"/>
        <v>0.05000000000000001</v>
      </c>
      <c r="H23" s="7">
        <f t="shared" si="2"/>
        <v>0.05250000000000001</v>
      </c>
      <c r="I23" s="7">
        <f t="shared" si="2"/>
        <v>0.055000000000000014</v>
      </c>
      <c r="J23" s="7">
        <f t="shared" si="2"/>
        <v>0.057500000000000016</v>
      </c>
      <c r="K23" s="7">
        <f t="shared" si="2"/>
        <v>0.06000000000000002</v>
      </c>
      <c r="L23" s="7">
        <f t="shared" si="2"/>
        <v>0.06250000000000001</v>
      </c>
      <c r="M23" s="7">
        <f>L23+0.0025</f>
        <v>0.06500000000000002</v>
      </c>
      <c r="N23" s="7">
        <f>M23+0.0025</f>
        <v>0.06750000000000002</v>
      </c>
      <c r="O23" s="7">
        <f>N23+0.0025</f>
        <v>0.07000000000000002</v>
      </c>
    </row>
    <row r="24" spans="3:15" ht="15.75">
      <c r="C24" s="10">
        <v>0.8</v>
      </c>
      <c r="D24" s="5">
        <f aca="true" t="shared" si="3" ref="D24:O24">$B$5+D13</f>
        <v>161003.77024022397</v>
      </c>
      <c r="E24" s="5">
        <f t="shared" si="3"/>
        <v>150953.29282267974</v>
      </c>
      <c r="F24" s="5">
        <f t="shared" si="3"/>
        <v>140755.17543947964</v>
      </c>
      <c r="G24" s="5">
        <f t="shared" si="3"/>
        <v>130412.381754926</v>
      </c>
      <c r="H24" s="5">
        <f t="shared" si="3"/>
        <v>119927.95662008203</v>
      </c>
      <c r="I24" s="5">
        <f t="shared" si="3"/>
        <v>109305.01668188279</v>
      </c>
      <c r="J24" s="5">
        <f t="shared" si="3"/>
        <v>98546.74104807421</v>
      </c>
      <c r="K24" s="5">
        <f t="shared" si="3"/>
        <v>87656.36205588386</v>
      </c>
      <c r="L24" s="5">
        <f t="shared" si="3"/>
        <v>76637.15618937137</v>
      </c>
      <c r="M24" s="5">
        <f t="shared" si="3"/>
        <v>65492.43518719589</v>
      </c>
      <c r="N24" s="5">
        <f t="shared" si="3"/>
        <v>54225.53737910441</v>
      </c>
      <c r="O24" s="5">
        <f t="shared" si="3"/>
        <v>42839.81928586867</v>
      </c>
    </row>
    <row r="25" spans="2:23" ht="15.75">
      <c r="B25" s="4"/>
      <c r="C25" s="10">
        <v>0.75</v>
      </c>
      <c r="D25" s="5">
        <f aca="true" t="shared" si="4" ref="D25:O25">$B$5+D14</f>
        <v>181960.4096002099</v>
      </c>
      <c r="E25" s="5">
        <f t="shared" si="4"/>
        <v>172538.0870212622</v>
      </c>
      <c r="F25" s="5">
        <f t="shared" si="4"/>
        <v>162977.35197451216</v>
      </c>
      <c r="G25" s="5">
        <f t="shared" si="4"/>
        <v>153280.9828952431</v>
      </c>
      <c r="H25" s="5">
        <f t="shared" si="4"/>
        <v>143451.83433132689</v>
      </c>
      <c r="I25" s="5">
        <f t="shared" si="4"/>
        <v>133492.82813926513</v>
      </c>
      <c r="J25" s="5">
        <f t="shared" si="4"/>
        <v>123406.94473256962</v>
      </c>
      <c r="K25" s="5">
        <f t="shared" si="4"/>
        <v>113197.21442739107</v>
      </c>
      <c r="L25" s="5">
        <f t="shared" si="4"/>
        <v>102866.70892753568</v>
      </c>
      <c r="M25" s="5">
        <f t="shared" si="4"/>
        <v>92418.53298799612</v>
      </c>
      <c r="N25" s="5">
        <f t="shared" si="4"/>
        <v>81855.81629291043</v>
      </c>
      <c r="O25" s="5">
        <f t="shared" si="4"/>
        <v>71181.70558050188</v>
      </c>
      <c r="Q25" s="1"/>
      <c r="T25" s="1"/>
      <c r="W25" s="1"/>
    </row>
    <row r="26" spans="2:23" ht="15.75">
      <c r="B26" s="4"/>
      <c r="C26" s="10">
        <v>0.7</v>
      </c>
      <c r="D26" s="5">
        <f aca="true" t="shared" si="5" ref="D26:O26">$B$5+D15</f>
        <v>202917.04896019597</v>
      </c>
      <c r="E26" s="5">
        <f t="shared" si="5"/>
        <v>194122.88121984468</v>
      </c>
      <c r="F26" s="5">
        <f t="shared" si="5"/>
        <v>185199.52850954467</v>
      </c>
      <c r="G26" s="5">
        <f t="shared" si="5"/>
        <v>176149.58403556026</v>
      </c>
      <c r="H26" s="5">
        <f t="shared" si="5"/>
        <v>166975.7120425718</v>
      </c>
      <c r="I26" s="5">
        <f t="shared" si="5"/>
        <v>157680.6395966474</v>
      </c>
      <c r="J26" s="5">
        <f t="shared" si="5"/>
        <v>148267.14841706498</v>
      </c>
      <c r="K26" s="5">
        <f t="shared" si="5"/>
        <v>138738.0667988984</v>
      </c>
      <c r="L26" s="5">
        <f t="shared" si="5"/>
        <v>129096.26166569995</v>
      </c>
      <c r="M26" s="5">
        <f t="shared" si="5"/>
        <v>119344.6307887964</v>
      </c>
      <c r="N26" s="5">
        <f t="shared" si="5"/>
        <v>109486.09520671633</v>
      </c>
      <c r="O26" s="5">
        <f t="shared" si="5"/>
        <v>99523.59187513508</v>
      </c>
      <c r="Q26" s="2"/>
      <c r="T26" s="2"/>
      <c r="W26" s="2"/>
    </row>
    <row r="27" spans="2:15" ht="15.75">
      <c r="B27" s="4"/>
      <c r="C27" s="10">
        <v>0.65</v>
      </c>
      <c r="D27" s="5">
        <f aca="true" t="shared" si="6" ref="D27:O27">$B$5+D16</f>
        <v>223873.68832018197</v>
      </c>
      <c r="E27" s="5">
        <f t="shared" si="6"/>
        <v>215707.6754184272</v>
      </c>
      <c r="F27" s="5">
        <f t="shared" si="6"/>
        <v>207421.7050445772</v>
      </c>
      <c r="G27" s="5">
        <f t="shared" si="6"/>
        <v>199018.1851758774</v>
      </c>
      <c r="H27" s="5">
        <f t="shared" si="6"/>
        <v>190499.5897538166</v>
      </c>
      <c r="I27" s="5">
        <f t="shared" si="6"/>
        <v>181868.45105402975</v>
      </c>
      <c r="J27" s="5">
        <f t="shared" si="6"/>
        <v>173127.35210156033</v>
      </c>
      <c r="K27" s="5">
        <f t="shared" si="6"/>
        <v>164278.91917040566</v>
      </c>
      <c r="L27" s="5">
        <f t="shared" si="6"/>
        <v>155325.8144038642</v>
      </c>
      <c r="M27" s="5">
        <f t="shared" si="6"/>
        <v>146270.7285895967</v>
      </c>
      <c r="N27" s="5">
        <f t="shared" si="6"/>
        <v>137116.37412052235</v>
      </c>
      <c r="O27" s="5">
        <f t="shared" si="6"/>
        <v>127865.47816976829</v>
      </c>
    </row>
    <row r="28" spans="2:15" ht="15.75">
      <c r="B28" s="3"/>
      <c r="C28" s="10">
        <v>0.6</v>
      </c>
      <c r="D28" s="5">
        <f aca="true" t="shared" si="7" ref="D28:O28">$B$5+D17</f>
        <v>244830.32768016792</v>
      </c>
      <c r="E28" s="5">
        <f t="shared" si="7"/>
        <v>237292.46961700974</v>
      </c>
      <c r="F28" s="5">
        <f t="shared" si="7"/>
        <v>229643.8815796097</v>
      </c>
      <c r="G28" s="5">
        <f t="shared" si="7"/>
        <v>221886.78631619446</v>
      </c>
      <c r="H28" s="5">
        <f t="shared" si="7"/>
        <v>214023.46746506152</v>
      </c>
      <c r="I28" s="5">
        <f t="shared" si="7"/>
        <v>206056.2625114121</v>
      </c>
      <c r="J28" s="5">
        <f t="shared" si="7"/>
        <v>197987.5557860557</v>
      </c>
      <c r="K28" s="5">
        <f t="shared" si="7"/>
        <v>189819.77154191292</v>
      </c>
      <c r="L28" s="5">
        <f t="shared" si="7"/>
        <v>181555.36714202858</v>
      </c>
      <c r="M28" s="5">
        <f t="shared" si="7"/>
        <v>173196.82639039692</v>
      </c>
      <c r="N28" s="5">
        <f t="shared" si="7"/>
        <v>164746.65303432837</v>
      </c>
      <c r="O28" s="5">
        <f t="shared" si="7"/>
        <v>156207.36446440144</v>
      </c>
    </row>
    <row r="29" spans="2:15" ht="15.75">
      <c r="B29" s="2"/>
      <c r="C29" s="10">
        <v>0.55</v>
      </c>
      <c r="D29" s="5">
        <f aca="true" t="shared" si="8" ref="D29:O29">$B$5+D18</f>
        <v>265786.9670401539</v>
      </c>
      <c r="E29" s="5">
        <f t="shared" si="8"/>
        <v>258877.26381559228</v>
      </c>
      <c r="F29" s="5">
        <f t="shared" si="8"/>
        <v>251866.05811464222</v>
      </c>
      <c r="G29" s="5">
        <f t="shared" si="8"/>
        <v>244755.38745651155</v>
      </c>
      <c r="H29" s="5">
        <f t="shared" si="8"/>
        <v>237547.34517630632</v>
      </c>
      <c r="I29" s="5">
        <f t="shared" si="8"/>
        <v>230244.07396879437</v>
      </c>
      <c r="J29" s="5">
        <f t="shared" si="8"/>
        <v>222847.75947055104</v>
      </c>
      <c r="K29" s="5">
        <f t="shared" si="8"/>
        <v>215360.62391342013</v>
      </c>
      <c r="L29" s="5">
        <f t="shared" si="8"/>
        <v>207784.91988019279</v>
      </c>
      <c r="M29" s="5">
        <f t="shared" si="8"/>
        <v>200122.92419119715</v>
      </c>
      <c r="N29" s="5">
        <f t="shared" si="8"/>
        <v>192376.93194813427</v>
      </c>
      <c r="O29" s="5">
        <f t="shared" si="8"/>
        <v>184549.25075903465</v>
      </c>
    </row>
    <row r="30" spans="3:15" ht="15.75">
      <c r="C30" s="10">
        <v>0.5</v>
      </c>
      <c r="D30" s="5">
        <f aca="true" t="shared" si="9" ref="D30:O30">$B$5+D19</f>
        <v>286743.60640014</v>
      </c>
      <c r="E30" s="5">
        <f t="shared" si="9"/>
        <v>280462.0580141748</v>
      </c>
      <c r="F30" s="5">
        <f t="shared" si="9"/>
        <v>274088.23464967473</v>
      </c>
      <c r="G30" s="5">
        <f t="shared" si="9"/>
        <v>267623.98859682877</v>
      </c>
      <c r="H30" s="5">
        <f t="shared" si="9"/>
        <v>261071.22288755124</v>
      </c>
      <c r="I30" s="5">
        <f t="shared" si="9"/>
        <v>254431.88542617674</v>
      </c>
      <c r="J30" s="5">
        <f t="shared" si="9"/>
        <v>247707.9631550464</v>
      </c>
      <c r="K30" s="5">
        <f t="shared" si="9"/>
        <v>240901.47628492746</v>
      </c>
      <c r="L30" s="5">
        <f t="shared" si="9"/>
        <v>234014.4726183571</v>
      </c>
      <c r="M30" s="5">
        <f t="shared" si="9"/>
        <v>227049.02199199743</v>
      </c>
      <c r="N30" s="5">
        <f t="shared" si="9"/>
        <v>220007.21086194023</v>
      </c>
      <c r="O30" s="5">
        <f t="shared" si="9"/>
        <v>212891.13705366792</v>
      </c>
    </row>
    <row r="31" spans="5:23" ht="16.5" thickBot="1">
      <c r="E31" s="4"/>
      <c r="H31" s="4"/>
      <c r="K31" s="4"/>
      <c r="Q31" s="4"/>
      <c r="T31" s="4"/>
      <c r="W31" s="4"/>
    </row>
    <row r="32" spans="2:23" ht="15.75">
      <c r="B32" s="16"/>
      <c r="C32" s="17"/>
      <c r="D32" s="18" t="s">
        <v>1</v>
      </c>
      <c r="E32" s="19"/>
      <c r="F32" s="18"/>
      <c r="G32" s="18"/>
      <c r="H32" s="19"/>
      <c r="I32" s="18"/>
      <c r="J32" s="18"/>
      <c r="K32" s="19"/>
      <c r="L32" s="18"/>
      <c r="M32" s="18"/>
      <c r="N32" s="18"/>
      <c r="O32" s="18"/>
      <c r="P32" s="20"/>
      <c r="Q32" s="4"/>
      <c r="T32" s="4"/>
      <c r="W32" s="4"/>
    </row>
    <row r="33" spans="2:23" ht="15.75">
      <c r="B33" s="21"/>
      <c r="C33" s="22"/>
      <c r="D33" s="23" t="s">
        <v>2</v>
      </c>
      <c r="E33" s="24"/>
      <c r="F33" s="23"/>
      <c r="G33" s="23"/>
      <c r="H33" s="24"/>
      <c r="I33" s="23"/>
      <c r="J33" s="23"/>
      <c r="K33" s="24"/>
      <c r="L33" s="23"/>
      <c r="M33" s="23"/>
      <c r="N33" s="23"/>
      <c r="O33" s="23"/>
      <c r="P33" s="25"/>
      <c r="Q33" s="4"/>
      <c r="T33" s="4"/>
      <c r="W33" s="4"/>
    </row>
    <row r="34" spans="2:23" s="6" customFormat="1" ht="15.75">
      <c r="B34" s="26"/>
      <c r="C34" s="22" t="s">
        <v>4</v>
      </c>
      <c r="D34" s="27">
        <v>0.0425</v>
      </c>
      <c r="E34" s="27">
        <f>D34+0.0025</f>
        <v>0.045000000000000005</v>
      </c>
      <c r="F34" s="27">
        <f aca="true" t="shared" si="10" ref="F34:L34">E34+0.0025</f>
        <v>0.04750000000000001</v>
      </c>
      <c r="G34" s="27">
        <f t="shared" si="10"/>
        <v>0.05000000000000001</v>
      </c>
      <c r="H34" s="27">
        <f t="shared" si="10"/>
        <v>0.05250000000000001</v>
      </c>
      <c r="I34" s="27">
        <f t="shared" si="10"/>
        <v>0.055000000000000014</v>
      </c>
      <c r="J34" s="27">
        <f t="shared" si="10"/>
        <v>0.057500000000000016</v>
      </c>
      <c r="K34" s="27">
        <f t="shared" si="10"/>
        <v>0.06000000000000002</v>
      </c>
      <c r="L34" s="27">
        <f t="shared" si="10"/>
        <v>0.06250000000000001</v>
      </c>
      <c r="M34" s="27">
        <f>L34+0.0025</f>
        <v>0.06500000000000002</v>
      </c>
      <c r="N34" s="27">
        <f>M34+0.0025</f>
        <v>0.06750000000000002</v>
      </c>
      <c r="O34" s="27">
        <f>N34+0.0025</f>
        <v>0.07000000000000002</v>
      </c>
      <c r="P34" s="28"/>
      <c r="Q34" s="8"/>
      <c r="T34" s="8"/>
      <c r="W34" s="8"/>
    </row>
    <row r="35" spans="2:23" ht="15.75">
      <c r="B35" s="29"/>
      <c r="C35" s="30">
        <v>0.8</v>
      </c>
      <c r="D35" s="31">
        <f aca="true" t="shared" si="11" ref="D35:D41">D24/($B$3*(1-$C35))</f>
        <v>0.11338293678889014</v>
      </c>
      <c r="E35" s="31">
        <f aca="true" t="shared" si="12" ref="E35:O35">E24/($B$3*(1-$C35))</f>
        <v>0.10630513579061955</v>
      </c>
      <c r="F35" s="31">
        <f t="shared" si="12"/>
        <v>0.09912336298554907</v>
      </c>
      <c r="G35" s="31">
        <f t="shared" si="12"/>
        <v>0.0918397054612155</v>
      </c>
      <c r="H35" s="31">
        <f t="shared" si="12"/>
        <v>0.08445630747893101</v>
      </c>
      <c r="I35" s="31">
        <f t="shared" si="12"/>
        <v>0.07697536386048084</v>
      </c>
      <c r="J35" s="31">
        <f t="shared" si="12"/>
        <v>0.06939911341413678</v>
      </c>
      <c r="K35" s="31">
        <f t="shared" si="12"/>
        <v>0.06172983243372104</v>
      </c>
      <c r="L35" s="31">
        <f t="shared" si="12"/>
        <v>0.05396982830237421</v>
      </c>
      <c r="M35" s="31">
        <f t="shared" si="12"/>
        <v>0.04612143323041965</v>
      </c>
      <c r="N35" s="31">
        <f t="shared" si="12"/>
        <v>0.038186998154298886</v>
      </c>
      <c r="O35" s="31">
        <f t="shared" si="12"/>
        <v>0.030168886821034278</v>
      </c>
      <c r="P35" s="25"/>
      <c r="Q35" s="2"/>
      <c r="T35" s="2"/>
      <c r="W35" s="2"/>
    </row>
    <row r="36" spans="2:16" ht="15.75">
      <c r="B36" s="29"/>
      <c r="C36" s="30">
        <v>0.75</v>
      </c>
      <c r="D36" s="31">
        <f t="shared" si="11"/>
        <v>0.10251290681701966</v>
      </c>
      <c r="E36" s="31">
        <f aca="true" t="shared" si="13" ref="E36:O36">E25/($B$3*(1-$C36))</f>
        <v>0.09720455606831674</v>
      </c>
      <c r="F36" s="31">
        <f t="shared" si="13"/>
        <v>0.09181822646451389</v>
      </c>
      <c r="G36" s="31">
        <f t="shared" si="13"/>
        <v>0.08635548332126372</v>
      </c>
      <c r="H36" s="31">
        <f t="shared" si="13"/>
        <v>0.08081793483455035</v>
      </c>
      <c r="I36" s="31">
        <f t="shared" si="13"/>
        <v>0.07520722712071275</v>
      </c>
      <c r="J36" s="31">
        <f t="shared" si="13"/>
        <v>0.06952503928595472</v>
      </c>
      <c r="K36" s="31">
        <f t="shared" si="13"/>
        <v>0.06377307855064286</v>
      </c>
      <c r="L36" s="31">
        <f t="shared" si="13"/>
        <v>0.05795307545213278</v>
      </c>
      <c r="M36" s="31">
        <f t="shared" si="13"/>
        <v>0.05206677914816683</v>
      </c>
      <c r="N36" s="31">
        <f t="shared" si="13"/>
        <v>0.0461159528410763</v>
      </c>
      <c r="O36" s="31">
        <f t="shared" si="13"/>
        <v>0.04010236934112782</v>
      </c>
      <c r="P36" s="25"/>
    </row>
    <row r="37" spans="2:16" ht="15.75">
      <c r="B37" s="29"/>
      <c r="C37" s="30">
        <v>0.7</v>
      </c>
      <c r="D37" s="31">
        <f t="shared" si="11"/>
        <v>0.09526622016910608</v>
      </c>
      <c r="E37" s="31">
        <f aca="true" t="shared" si="14" ref="E37:O37">E26/($B$3*(1-$C37))</f>
        <v>0.09113750292011485</v>
      </c>
      <c r="F37" s="31">
        <f t="shared" si="14"/>
        <v>0.08694813545049043</v>
      </c>
      <c r="G37" s="31">
        <f t="shared" si="14"/>
        <v>0.08269933522796254</v>
      </c>
      <c r="H37" s="31">
        <f t="shared" si="14"/>
        <v>0.07839235307162994</v>
      </c>
      <c r="I37" s="31">
        <f t="shared" si="14"/>
        <v>0.07402846929420065</v>
      </c>
      <c r="J37" s="31">
        <f t="shared" si="14"/>
        <v>0.06960898986716664</v>
      </c>
      <c r="K37" s="31">
        <f t="shared" si="14"/>
        <v>0.06513524262859079</v>
      </c>
      <c r="L37" s="31">
        <f t="shared" si="14"/>
        <v>0.060608573551971794</v>
      </c>
      <c r="M37" s="31">
        <f t="shared" si="14"/>
        <v>0.05603034309333164</v>
      </c>
      <c r="N37" s="31">
        <f t="shared" si="14"/>
        <v>0.05140192263226118</v>
      </c>
      <c r="O37" s="31">
        <f t="shared" si="14"/>
        <v>0.04672469102119017</v>
      </c>
      <c r="P37" s="25"/>
    </row>
    <row r="38" spans="2:23" ht="15.75">
      <c r="B38" s="32"/>
      <c r="C38" s="30">
        <v>0.65</v>
      </c>
      <c r="D38" s="31">
        <f t="shared" si="11"/>
        <v>0.09009001542059637</v>
      </c>
      <c r="E38" s="31">
        <f aca="true" t="shared" si="15" ref="E38:O38">E27/($B$3*(1-$C38))</f>
        <v>0.08680389352854213</v>
      </c>
      <c r="F38" s="31">
        <f t="shared" si="15"/>
        <v>0.08346949901190229</v>
      </c>
      <c r="G38" s="31">
        <f t="shared" si="15"/>
        <v>0.08008780087560459</v>
      </c>
      <c r="H38" s="31">
        <f t="shared" si="15"/>
        <v>0.07665979466954391</v>
      </c>
      <c r="I38" s="31">
        <f t="shared" si="15"/>
        <v>0.07318649941812062</v>
      </c>
      <c r="J38" s="31">
        <f t="shared" si="15"/>
        <v>0.06966895456803232</v>
      </c>
      <c r="K38" s="31">
        <f t="shared" si="15"/>
        <v>0.06610821696998216</v>
      </c>
      <c r="L38" s="31">
        <f t="shared" si="15"/>
        <v>0.06250535790899968</v>
      </c>
      <c r="M38" s="31">
        <f t="shared" si="15"/>
        <v>0.0588614601970208</v>
      </c>
      <c r="N38" s="31">
        <f t="shared" si="15"/>
        <v>0.055177615340250445</v>
      </c>
      <c r="O38" s="31">
        <f t="shared" si="15"/>
        <v>0.0514549207926633</v>
      </c>
      <c r="P38" s="25"/>
      <c r="Q38" s="1"/>
      <c r="T38" s="1"/>
      <c r="W38" s="1"/>
    </row>
    <row r="39" spans="2:23" ht="15.75">
      <c r="B39" s="33"/>
      <c r="C39" s="30">
        <v>0.6</v>
      </c>
      <c r="D39" s="31">
        <f t="shared" si="11"/>
        <v>0.08620786185921406</v>
      </c>
      <c r="E39" s="31">
        <f aca="true" t="shared" si="16" ref="E39:O39">E28/($B$3*(1-$C39))</f>
        <v>0.08355368648486258</v>
      </c>
      <c r="F39" s="31">
        <f t="shared" si="16"/>
        <v>0.08086052168296116</v>
      </c>
      <c r="G39" s="31">
        <f t="shared" si="16"/>
        <v>0.07812915011133607</v>
      </c>
      <c r="H39" s="31">
        <f t="shared" si="16"/>
        <v>0.0753603758679794</v>
      </c>
      <c r="I39" s="31">
        <f t="shared" si="16"/>
        <v>0.0725550220110606</v>
      </c>
      <c r="J39" s="31">
        <f t="shared" si="16"/>
        <v>0.06971392809368158</v>
      </c>
      <c r="K39" s="31">
        <f t="shared" si="16"/>
        <v>0.06683794772602568</v>
      </c>
      <c r="L39" s="31">
        <f t="shared" si="16"/>
        <v>0.06392794617677063</v>
      </c>
      <c r="M39" s="31">
        <f t="shared" si="16"/>
        <v>0.06098479802478765</v>
      </c>
      <c r="N39" s="31">
        <f t="shared" si="16"/>
        <v>0.05800938487124238</v>
      </c>
      <c r="O39" s="31">
        <f t="shared" si="16"/>
        <v>0.055002593121268116</v>
      </c>
      <c r="P39" s="25"/>
      <c r="Q39" s="2"/>
      <c r="T39" s="2"/>
      <c r="W39" s="2"/>
    </row>
    <row r="40" spans="2:16" ht="15.75">
      <c r="B40" s="21"/>
      <c r="C40" s="30">
        <v>0.55</v>
      </c>
      <c r="D40" s="31">
        <f t="shared" si="11"/>
        <v>0.08318840908925007</v>
      </c>
      <c r="E40" s="31">
        <f aca="true" t="shared" si="17" ref="E40:O40">E29/($B$3*(1-$C40))</f>
        <v>0.08102574767311184</v>
      </c>
      <c r="F40" s="31">
        <f t="shared" si="17"/>
        <v>0.07883131709378474</v>
      </c>
      <c r="G40" s="31">
        <f t="shared" si="17"/>
        <v>0.07660575507246059</v>
      </c>
      <c r="H40" s="31">
        <f t="shared" si="17"/>
        <v>0.07434971680009589</v>
      </c>
      <c r="I40" s="31">
        <f t="shared" si="17"/>
        <v>0.07206387291668057</v>
      </c>
      <c r="J40" s="31">
        <f t="shared" si="17"/>
        <v>0.0697489075025199</v>
      </c>
      <c r="K40" s="31">
        <f t="shared" si="17"/>
        <v>0.0674055160918373</v>
      </c>
      <c r="L40" s="31">
        <f t="shared" si="17"/>
        <v>0.06503440371837022</v>
      </c>
      <c r="M40" s="31">
        <f t="shared" si="17"/>
        <v>0.06263628300193964</v>
      </c>
      <c r="N40" s="31">
        <f t="shared" si="17"/>
        <v>0.060211872284236086</v>
      </c>
      <c r="O40" s="31">
        <f t="shared" si="17"/>
        <v>0.05776189382129411</v>
      </c>
      <c r="P40" s="25"/>
    </row>
    <row r="41" spans="2:16" ht="15.75">
      <c r="B41" s="29"/>
      <c r="C41" s="30">
        <v>0.5</v>
      </c>
      <c r="D41" s="31">
        <f t="shared" si="11"/>
        <v>0.08077284687327886</v>
      </c>
      <c r="E41" s="31">
        <f aca="true" t="shared" si="18" ref="E41:O41">E30/($B$3*(1-$C41))</f>
        <v>0.07900339662371121</v>
      </c>
      <c r="F41" s="31">
        <f t="shared" si="18"/>
        <v>0.07720795342244359</v>
      </c>
      <c r="G41" s="31">
        <f t="shared" si="18"/>
        <v>0.07538703904136022</v>
      </c>
      <c r="H41" s="31">
        <f t="shared" si="18"/>
        <v>0.07354118954578909</v>
      </c>
      <c r="I41" s="31">
        <f t="shared" si="18"/>
        <v>0.07167095364117655</v>
      </c>
      <c r="J41" s="31">
        <f t="shared" si="18"/>
        <v>0.06977689102959053</v>
      </c>
      <c r="K41" s="31">
        <f t="shared" si="18"/>
        <v>0.06785957078448661</v>
      </c>
      <c r="L41" s="31">
        <f t="shared" si="18"/>
        <v>0.06591956975164989</v>
      </c>
      <c r="M41" s="31">
        <f t="shared" si="18"/>
        <v>0.06395747098366125</v>
      </c>
      <c r="N41" s="31">
        <f t="shared" si="18"/>
        <v>0.06197386221463105</v>
      </c>
      <c r="O41" s="31">
        <f t="shared" si="18"/>
        <v>0.05996933438131491</v>
      </c>
      <c r="P41" s="25"/>
    </row>
    <row r="42" spans="2:16" ht="15.75">
      <c r="B42" s="29"/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5"/>
    </row>
    <row r="43" spans="2:16" ht="16.5" thickBot="1">
      <c r="B43" s="34"/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</row>
    <row r="44" spans="2:23" ht="15.75">
      <c r="B44" s="2"/>
      <c r="E44" s="4"/>
      <c r="H44" s="4"/>
      <c r="K44" s="4"/>
      <c r="Q44" s="4"/>
      <c r="T44" s="4"/>
      <c r="W44" s="4"/>
    </row>
    <row r="45" spans="5:23" ht="15.75">
      <c r="E45" s="3"/>
      <c r="H45" s="3"/>
      <c r="K45" s="3"/>
      <c r="Q45" s="3"/>
      <c r="T45" s="3"/>
      <c r="W45" s="3"/>
    </row>
    <row r="46" spans="5:23" ht="15.75">
      <c r="E46" s="2"/>
      <c r="H46" s="2"/>
      <c r="K46" s="2"/>
      <c r="Q46" s="2"/>
      <c r="T46" s="2"/>
      <c r="W46" s="2"/>
    </row>
    <row r="49" spans="2:23" ht="15.75">
      <c r="B49" s="4"/>
      <c r="E49" s="1"/>
      <c r="H49" s="1"/>
      <c r="K49" s="1"/>
      <c r="Q49" s="1"/>
      <c r="T49" s="1"/>
      <c r="W49" s="1"/>
    </row>
    <row r="50" spans="2:23" ht="15.75">
      <c r="B50" s="3"/>
      <c r="E50" s="2"/>
      <c r="H50" s="2"/>
      <c r="K50" s="2"/>
      <c r="Q50" s="2"/>
      <c r="T50" s="2"/>
      <c r="W50" s="2"/>
    </row>
    <row r="51" ht="15.75">
      <c r="B51" s="2"/>
    </row>
    <row r="55" spans="5:23" ht="15.75">
      <c r="E55" s="4"/>
      <c r="H55" s="4"/>
      <c r="K55" s="4"/>
      <c r="Q55" s="4"/>
      <c r="T55" s="4"/>
      <c r="W55" s="4"/>
    </row>
    <row r="56" spans="5:23" ht="15.75">
      <c r="E56" s="3"/>
      <c r="H56" s="3"/>
      <c r="K56" s="3"/>
      <c r="Q56" s="3"/>
      <c r="T56" s="3"/>
      <c r="W56" s="3"/>
    </row>
    <row r="57" spans="5:23" ht="15.75">
      <c r="E57" s="2"/>
      <c r="H57" s="2"/>
      <c r="K57" s="2"/>
      <c r="Q57" s="2"/>
      <c r="T57" s="2"/>
      <c r="W57" s="2"/>
    </row>
  </sheetData>
  <sheetProtection/>
  <conditionalFormatting sqref="D35:O41">
    <cfRule type="cellIs" priority="1" dxfId="3" operator="lessThan">
      <formula>'30 am'!$B$6</formula>
    </cfRule>
  </conditionalFormatting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gaut</dc:creator>
  <cp:keywords/>
  <dc:description/>
  <cp:lastModifiedBy>Microsoft Office User</cp:lastModifiedBy>
  <cp:lastPrinted>2016-02-06T20:56:48Z</cp:lastPrinted>
  <dcterms:created xsi:type="dcterms:W3CDTF">2016-02-06T20:51:58Z</dcterms:created>
  <dcterms:modified xsi:type="dcterms:W3CDTF">2016-02-14T15:34:13Z</dcterms:modified>
  <cp:category/>
  <cp:version/>
  <cp:contentType/>
  <cp:contentStatus/>
</cp:coreProperties>
</file>