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995" activeTab="0"/>
  </bookViews>
  <sheets>
    <sheet name="Model"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PRN2">{"adj95mult",#N/A,FALSE,"COMPCO";"adj95est",#N/A,FALSE,"COMPCO"}</definedName>
    <definedName name="_1__FDSAUDITLINK__">{"fdsup://directions/FAT Viewer?action=UPDATE&amp;creator=factset&amp;DYN_ARGS=TRUE&amp;DOC_NAME=FAT:FQL_AUDITING_CLIENT_TEMPLATE.FAT&amp;display_string=Audit&amp;VAR:KEY=QDWBINOJIH&amp;VAR:QUERY=UkdGX1BCS19UQU5HKFFUUiwwLCwsLCwsTk9BVURJVCk=&amp;WINDOW=FIRST_POPUP&amp;HEIGHT=450&amp;WIDTH=450&amp;","START_MAXIMIZED=FALSE&amp;VAR:CALENDAR=US&amp;VAR:SYMBOL=PACW&amp;VAR:INDEX=0"}</definedName>
    <definedName name="_2__FDSAUDITLINK__">{"fdsup://directions/FAT Viewer?action=UPDATE&amp;creator=factset&amp;DYN_ARGS=TRUE&amp;DOC_NAME=FAT:FQL_AUDITING_CLIENT_TEMPLATE.FAT&amp;display_string=Audit&amp;VAR:KEY=UJYLERKLUR&amp;VAR:QUERY=SlVMSUFOKElDX0VTVElNQVRFKEVQUygpLE1FRCxBTk4sMjAxMSw0MDgxNCwwKS5kYXRlcyk=&amp;WINDOW=FIRST","_POPUP&amp;HEIGHT=450&amp;WIDTH=450&amp;START_MAXIMIZED=FALSE&amp;VAR:CALENDAR=US&amp;VAR:SYMBOL=CYN&amp;VAR:INDEX=0"}</definedName>
    <definedName name="_3__FDSAUDITLINK__">{"fdsup://directions/FAT Viewer?action=UPDATE&amp;creator=factset&amp;DYN_ARGS=TRUE&amp;DOC_NAME=FAT:FQL_AUDITING_CLIENT_TEMPLATE.FAT&amp;display_string=Audit&amp;VAR:KEY=OJEJONYJWR&amp;VAR:QUERY=SlVMSUFOKElDX0VTVElNQVRFKEVQUygpLE1FRCxBTk4sMjAxMSwwLDApLmRhdGVzKQ==&amp;WINDOW=FIRST_POP","UP&amp;HEIGHT=450&amp;WIDTH=450&amp;START_MAXIMIZED=FALSE&amp;VAR:CALENDAR=US&amp;VAR:SYMBOL=CYN&amp;VAR:INDEX=0"}</definedName>
    <definedName name="_4__FDSAUDITLINK__">{"fdsup://directions/FAT Viewer?action=UPDATE&amp;creator=factset&amp;DYN_ARGS=TRUE&amp;DOC_NAME=FAT:FQL_AUDITING_CLIENT_TEMPLATE.FAT&amp;display_string=Audit&amp;VAR:KEY=OJEJONYJWR&amp;VAR:QUERY=SlVMSUFOKElDX0VTVElNQVRFKEVQUygpLE1FRCxBTk4sMjAxMSwwLDApLmRhdGVzKQ==&amp;WINDOW=FIRST_POP","UP&amp;HEIGHT=450&amp;WIDTH=450&amp;START_MAXIMIZED=FALSE&amp;VAR:CALENDAR=US&amp;VAR:SYMBOL=CYN&amp;VAR:INDEX=0"}</definedName>
    <definedName name="_5__FDSAUDITLINK__">{"fdsup://directions/FAT Viewer?action=UPDATE&amp;creator=factset&amp;DYN_ARGS=TRUE&amp;DOC_NAME=FAT:FQL_AUDITING_CLIENT_TEMPLATE.FAT&amp;display_string=Audit&amp;VAR:KEY=UJYLERKLUR&amp;VAR:QUERY=SlVMSUFOKElDX0VTVElNQVRFKEVQUygpLE1FRCxBTk4sMjAxMSw0MDgxNCwwKS5kYXRlcyk=&amp;WINDOW=FIRST","_POPUP&amp;HEIGHT=450&amp;WIDTH=450&amp;START_MAXIMIZED=FALSE&amp;VAR:CALENDAR=US&amp;VAR:SYMBOL=CYN&amp;VAR:INDEX=0"}</definedName>
    <definedName name="_PRN2">{"adj95mult",#N/A,FALSE,"COMPCO";"adj95est",#N/A,FALSE,"COMPCO"}</definedName>
    <definedName name="_tags1" localSheetId="0" hidden="1">"&lt;tags&gt;&lt;tag n=""Palette"" v=""-1"" /&gt;&lt;tag n=""ClosestPalette"" v=""1"" /&gt;&lt;/tags&gt;"</definedName>
    <definedName name="_xlfn.IFERROR" hidden="1">#NAME?</definedName>
    <definedName name="_xlfn.IFNA" hidden="1">#NAME?</definedName>
    <definedName name="aa">{"DCF1",#N/A,FALSE,"SIERRA DCF";"MATRIX1",#N/A,FALSE,"SIERRA DCF"}</definedName>
    <definedName name="aaa">{"adj95mult",#N/A,FALSE,"COMPCO";"adj95est",#N/A,FALSE,"COMPCO"}</definedName>
    <definedName name="acq_price">'[1]Cover'!$B$5</definedName>
    <definedName name="acq_ticker">'[1]Cover'!$B$4</definedName>
    <definedName name="acquirer">'[1]Inputs'!$E$39</definedName>
    <definedName name="APL">'[1]APL'!$B$6:$K$53</definedName>
    <definedName name="APL.Accts">'[1]APL'!$B$6:$B$53</definedName>
    <definedName name="APL.years">'[1]APL'!$B$4:$K$4</definedName>
    <definedName name="APL_accounts">'[1]APL'!$B$6:$B$53</definedName>
    <definedName name="APL_dump">'[1]APL'!$B$6:$K$53</definedName>
    <definedName name="APL_years">'[1]APL'!$B$4:$K$4</definedName>
    <definedName name="AT_COD">'[1]3.WACC'!$G$6</definedName>
    <definedName name="avg_int">'[1]Inputs'!$E$62</definedName>
    <definedName name="BS.1.A">'Model'!$G$103:$K$113</definedName>
    <definedName name="BS.1_Accounts">'[1]12BS'!#REF!</definedName>
    <definedName name="BS.1_Assumptions">'[1]12BS'!#REF!</definedName>
    <definedName name="BS.A">'[1]BS.A'!$L$3:$Z$25</definedName>
    <definedName name="BS.A.Accts">'[1]BS.A'!$B$3:$B$25</definedName>
    <definedName name="BS.A.Cases">'[1]BS.A'!$L$2:$Z$2</definedName>
    <definedName name="BS.A.Years">'[1]BS.A'!$L$1:$Z$1</definedName>
    <definedName name="BS.years">'[1]12BS'!#REF!</definedName>
    <definedName name="cal">'[1]Cover'!$B$12</definedName>
    <definedName name="calendarPeriod">'[1]Cover'!$B$12</definedName>
    <definedName name="Call.Open_Int">'[1]10.OptionTable'!$I$5:$I$10001</definedName>
    <definedName name="CAPEX">'[1]11PL'!$H$37:$L$37</definedName>
    <definedName name="carryover">'[1]Inputs'!$E$51</definedName>
    <definedName name="casds">{"DCF1",#N/A,FALSE,"SIERRA DCF";"MATRIX1",#N/A,FALSE,"SIERRA DCF"}</definedName>
    <definedName name="case">'[1]Inputs'!$G$2</definedName>
    <definedName name="Case_Cell">'[2]Inputs'!$F$12</definedName>
    <definedName name="Case_Number">'[2]Inputs'!$E$12</definedName>
    <definedName name="CF.A">'[1]CF.A'!$L$3:$Z$9</definedName>
    <definedName name="CF.A.Accts">'[1]CF.A'!$B$3:$B$9</definedName>
    <definedName name="chosenbenchmarkcurve">'[3]Range'!$B$23</definedName>
    <definedName name="chosencashflowperiod">'[3]Range'!$B$69</definedName>
    <definedName name="chosendaycount">'[3]Range'!$B$59</definedName>
    <definedName name="ChosenGSecType">'[3]Range'!$B$38</definedName>
    <definedName name="chosenreceivetype">'[3]Range'!$B$14</definedName>
    <definedName name="chosenresetperiod">'[3]Range'!$B$48</definedName>
    <definedName name="chosenswaptype">'[3]Range'!$B$6</definedName>
    <definedName name="Circular">'[2]LBO-Model'!$N$25</definedName>
    <definedName name="close">'[1]Inputs'!$E$43</definedName>
    <definedName name="Close_Date">'[2]Inputs'!$E$8</definedName>
    <definedName name="CMTFixed">'[3]CMT Calculation'!$B$1</definedName>
    <definedName name="Company">'[4]Summary'!$B$1</definedName>
    <definedName name="Company_Name">'[2]Inputs'!$E$4</definedName>
    <definedName name="Comps_Range">'[2]Public-Comps-Data'!$D$2:$AA$106</definedName>
    <definedName name="CompsImplied_EV">'[1]1.Comps'!$D$264</definedName>
    <definedName name="cor">'[3]CMT Calculation'!$F$3</definedName>
    <definedName name="curr">'[1]Inputs'!$E$45</definedName>
    <definedName name="Current_Period">'[5]3 - Acctg '!$M$26:$M$27</definedName>
    <definedName name="currentSharePrice">'[1]Cover'!$B$14</definedName>
    <definedName name="dafdsf">{"qchm_dcf",#N/A,FALSE,"QCHMDCF2";"qchm_terminal",#N/A,FALSE,"QCHMDCF2"}</definedName>
    <definedName name="daycountrange">'[3]Range'!$B$52:$B$56</definedName>
    <definedName name="Days_in_Year">'[2]Inputs'!$E$17</definedName>
    <definedName name="ddd">{"adj95mult",#N/A,FALSE,"COMPCO";"adj95est",#N/A,FALSE,"COMPCO"}</definedName>
    <definedName name="Debt_Refinance">'[2]LBO-Model'!$G$17</definedName>
    <definedName name="dfa">{"Acq_matrix",#N/A,FALSE,"Acquisition Matrix"}</definedName>
    <definedName name="dfhgfgdjgd">{"Matrix",#N/A,FALSE,"ACQMTRX";"Fees",#N/A,FALSE,"ACQMTRX"}</definedName>
    <definedName name="discFreq">'[1]Cover'!$B$17</definedName>
    <definedName name="Div_Industrial">{"adj95mult",#N/A,FALSE,"COMPCO";"adj95est",#N/A,FALSE,"COMPCO"}</definedName>
    <definedName name="DividendYield">'[1]8.OptionValue'!$C$9</definedName>
    <definedName name="e">{"adj95mult",#N/A,FALSE,"COMPCO";"adj95est",#N/A,FALSE,"COMPCO"}</definedName>
    <definedName name="Equity_Interest_Value">'[2]YHOO-Equity-Interests'!$E$24</definedName>
    <definedName name="Excess_Tax_Benefit">'[1]8.OptionValue'!$E$40:$I$40</definedName>
    <definedName name="FDSO">'[1]9.FDSO'!$E$48</definedName>
    <definedName name="fgefgef">{"qchm_dcf",#N/A,FALSE,"QCHMDCF2";"qchm_terminal",#N/A,FALSE,"QCHMDCF2"}</definedName>
    <definedName name="fhrghgrd">{"DCF1",#N/A,FALSE,"SIERRA DCF";"MATRIX1",#N/A,FALSE,"SIERRA DCF"}</definedName>
    <definedName name="firm">'[1]Cover'!$B$2</definedName>
    <definedName name="Forward_Year_1">'[2]Inputs'!$L$16</definedName>
    <definedName name="Forward_Year_2">'[2]Inputs'!$L$17</definedName>
    <definedName name="Forward_Year_3">'[2]Inputs'!$L$18</definedName>
    <definedName name="freq">'[3]Range'!$E$48</definedName>
    <definedName name="fsdfdfa">{"page1",#N/A,FALSE,"BHCOMPC5";"page2",#N/A,FALSE,"BHCOMPC5";"page3",#N/A,FALSE,"BHCOMPC5";"page4",#N/A,FALSE,"BHCOMPC5"}</definedName>
    <definedName name="FYear_1_Name">'[2]Inputs'!$I$16</definedName>
    <definedName name="FYear_2_Name">'[2]Inputs'!$I$17</definedName>
    <definedName name="g">{"page1",#N/A,FALSE,"BHCOMPC5";"page2",#N/A,FALSE,"BHCOMPC5";"page3",#N/A,FALSE,"BHCOMPC5";"page4",#N/A,FALSE,"BHCOMPC5"}</definedName>
    <definedName name="GSeccurve">'[3]Range'!$B$26:$B$35</definedName>
    <definedName name="Header_Row">ROW(#REF!)</definedName>
    <definedName name="hhgjghj">{"DCF1",#N/A,FALSE,"SIERRA DCF";"MATRIX1",#N/A,FALSE,"SIERRA DCF"}</definedName>
    <definedName name="Hist_Year">'[2]Inputs'!$E$6</definedName>
    <definedName name="htgrer">{"page1",#N/A,FALSE,"BHCOMPC5";"page2",#N/A,FALSE,"BHCOMPC5";"page3",#N/A,FALSE,"BHCOMPC5";"page4",#N/A,FALSE,"BHCOMPC5"}</definedName>
    <definedName name="i">{"DCF1",#N/A,FALSE,"SIERRA DCF";"MATRIX1",#N/A,FALSE,"SIERRA DCF"}</definedName>
    <definedName name="index">'[3]Range'!$C$38</definedName>
    <definedName name="Investment_name">'[6]Summary Page'!$B$1</definedName>
    <definedName name="IRSFixed">'[3]IRS Calculation'!$B$1</definedName>
    <definedName name="j">{"EVA",#N/A,FALSE,"EVA";"WACC",#N/A,FALSE,"WACC"}</definedName>
    <definedName name="k">{"DCF","UPSIDE CASE",FALSE,"Sheet1";"DCF","BASE CASE",FALSE,"Sheet1";"DCF","DOWNSIDE CASE",FALSE,"Sheet1"}</definedName>
    <definedName name="Last_Row">IF(Values_Entered,[7]!Header_Row+Number_of_Payments,[7]!Header_Row)</definedName>
    <definedName name="LBO_Close_Date">'[2]Inputs'!$E$9</definedName>
    <definedName name="LBO_Min_Cash">'[2]LBO-Model'!$N$20</definedName>
    <definedName name="LBO_Scenario">'[2]LBO-Model'!$F$29</definedName>
    <definedName name="LBO_Type">'[2]LBO-Model'!$F$30</definedName>
    <definedName name="Levered_Beta">'[8]k-WACC'!$C$17</definedName>
    <definedName name="Levered_k">'[8]k-WACC'!$C$21</definedName>
    <definedName name="libor">'[9]LBO'!$AF$34</definedName>
    <definedName name="MA_Comps_Range">'[2]M&amp;A-Comps-Data'!$D$2:$AK$84</definedName>
    <definedName name="macrs">'[10]MACRS'!$C$5:$H$27</definedName>
    <definedName name="Merger_BS">'[1]12BS'!$B$8:$L$110</definedName>
    <definedName name="Merger_BS_Years">'[1]12BS'!$B$7:$L$7</definedName>
    <definedName name="Merger_BSAccounts">'[1]12BS'!$B$8:$B$110</definedName>
    <definedName name="mergerUsefulLife">'[1]0.UsefulLives'!$C$10</definedName>
    <definedName name="Net_Income">'[1]11PL'!$H$34:$L$34</definedName>
    <definedName name="nhjythh">{"DCF","UPSIDE CASE",FALSE,"Sheet1";"DCF","BASE CASE",FALSE,"Sheet1";"DCF","DOWNSIDE CASE",FALSE,"Sheet1"}</definedName>
    <definedName name="Number_of_Payments">MATCH(0.01,[7]!End_Bal,-1)+1</definedName>
    <definedName name="option_value">'[1]8.OptionValue'!$C$14</definedName>
    <definedName name="Payment_Date">DATE(YEAR([7]!Loan_Start),MONTH([7]!Loan_Start)+Payment_Number,DAY([7]!Loan_Start))</definedName>
    <definedName name="PL.1.A">'Model'!$G$40:$K$47</definedName>
    <definedName name="PL.1.Accts">'Model'!$B$40:$B$47</definedName>
    <definedName name="PL.1_Accounts">'[1]11PL'!#REF!</definedName>
    <definedName name="PL.1_Assumptions">'[1]11PL'!#REF!</definedName>
    <definedName name="PL.A">'[1]PL.A'!$L$3:$Z$20</definedName>
    <definedName name="Print_Area_Reset">OFFSET([7]!Full_Print,0,0,Last_Row)</definedName>
    <definedName name="Put.Open_Int">'[1]10.OptionTable'!$R$5:$R$10001</definedName>
    <definedName name="QPL_Accounts">#REF!</definedName>
    <definedName name="QPL_Dump">#REF!</definedName>
    <definedName name="QPL_Years">#REF!</definedName>
    <definedName name="Quarter">'[1]Cover'!$A$20:$A$23</definedName>
    <definedName name="Recap">'[2]LBO-Model'!$G$21</definedName>
    <definedName name="Recap_Amount">'[2]LBO-Model'!$G$22</definedName>
    <definedName name="Recap_Date">'[2]Inputs'!$E$10</definedName>
    <definedName name="receivetyperange">'[3]Range'!$B$10:$B$11</definedName>
    <definedName name="resetperiodrange">'[3]Range'!$B$42:$B$45</definedName>
    <definedName name="Revolver">'[2]LBO-Model'!$G$19</definedName>
    <definedName name="RiskFreeRate">'[1]8.OptionValue'!$C$11</definedName>
    <definedName name="s">'[5]Assump.'!$F$10</definedName>
    <definedName name="sadd">{"DCF","UPSIDE CASE",FALSE,"Sheet1";"DCF","BASE CASE",FALSE,"Sheet1";"DCF","DOWNSIDE CASE",FALSE,"Sheet1"}</definedName>
    <definedName name="SBC">'[1]8.OptionValue'!$E$31:$I$31</definedName>
    <definedName name="scenario">'[1]11PL'!$E$53</definedName>
    <definedName name="sdasd">{"EVA",#N/A,FALSE,"EVA";"WACC",#N/A,FALSE,"WACC"}</definedName>
    <definedName name="segfsdvgfsd">{"page1",#N/A,FALSE,"BHCOMPC5";"page2",#N/A,FALSE,"BHCOMPC5";"page3",#N/A,FALSE,"BHCOMPC5";"page4",#N/A,FALSE,"BHCOMPC5"}</definedName>
    <definedName name="Selected_k">'[5]Assump.'!$D$51</definedName>
    <definedName name="sfads">{"EVA",#N/A,FALSE,"EVA";"WACC",#N/A,FALSE,"WACC"}</definedName>
    <definedName name="sgag">{"page1",#N/A,FALSE,"BHCOMPC5";"page2",#N/A,FALSE,"BHCOMPC5";"page3",#N/A,FALSE,"BHCOMPC5";"page4",#N/A,FALSE,"BHCOMPC5"}</definedName>
    <definedName name="sigma">'[1]8.OptionValue'!$C$8</definedName>
    <definedName name="sigr">'[3]CMT Calculation'!$F$1</definedName>
    <definedName name="sigy">'[3]CMT Calculation'!$F$2</definedName>
    <definedName name="Size_Premium">'[8]k-WACC'!$C$20</definedName>
    <definedName name="SolverValues">#REF!</definedName>
    <definedName name="ss">{"DCF1",#N/A,FALSE,"SIERRA DCF";"MATRIX1",#N/A,FALSE,"SIERRA DCF"}</definedName>
    <definedName name="Strike">'[1]10.OptionTable'!$C$5:$C$10001</definedName>
    <definedName name="Stub">'[1]Cover'!$B$16</definedName>
    <definedName name="Swaptyperange">'[3]Range'!$B$2:$B$4</definedName>
    <definedName name="target">'[1]Inputs'!$E$40</definedName>
    <definedName name="tax">'[1]Inputs'!$E$55</definedName>
    <definedName name="Tax_Benefit">'[1]8.OptionValue'!$E$33:$I$33</definedName>
    <definedName name="Tax_Rate">'[1]6.TaxSched'!$C$4</definedName>
    <definedName name="tgt_price">'[11]Assumptions'!$N$11</definedName>
    <definedName name="ticker">'[1]Cover'!$B$3</definedName>
    <definedName name="TimeToMaturity">'[1]8.OptionValue'!$C$10</definedName>
    <definedName name="TopDown?">'[1]11PL'!#REF!</definedName>
    <definedName name="TTTM">'[12]Inputs'!$L$15</definedName>
    <definedName name="Type">'[2]Merger-Model'!$F$21</definedName>
    <definedName name="units">'[6]Summary Page'!$B$3</definedName>
    <definedName name="Unlevered_Beta">'[8]k-WACC'!$C$18</definedName>
    <definedName name="Unlevered_k">'[8]k-WACC'!$C$22</definedName>
    <definedName name="valuation_date">'[1]Cover'!$B$10</definedName>
    <definedName name="w">{"DCF1",#N/A,FALSE,"SIERRA DCF";"MATRIX1",#N/A,FALSE,"SIERRA DCF"}</definedName>
    <definedName name="wacc">'[1]3.WACC'!$G$7</definedName>
    <definedName name="WACC3">{"adj95mult",#N/A,FALSE,"COMPCO";"adj95est",#N/A,FALSE,"COMPCO"}</definedName>
    <definedName name="wrn.Acquisition_matrix.">{"Acq_matrix",#N/A,FALSE,"Acquisition Matrix"}</definedName>
    <definedName name="wrn.adj95.">{"adj95mult",#N/A,FALSE,"COMPCO";"adj95est",#N/A,FALSE,"COMPCO"}</definedName>
    <definedName name="wrn.All.">{"Matrix",#N/A,FALSE,"ACQMTRX";"Fees",#N/A,FALSE,"ACQMTRX"}</definedName>
    <definedName name="wrn.AQUIROR._.DCF.">{"AQUIRORDCF",#N/A,FALSE,"Merger consequences";"Acquirorassns",#N/A,FALSE,"Merger consequences"}</definedName>
    <definedName name="wrn.backup.">{"background",#N/A,FALSE,"CS First Boston Merger Model";"inputs",#N/A,FALSE,"CS First Boston Merger Model"}</definedName>
    <definedName name="wrn.compco.">{"mult96",#N/A,FALSE,"PETCOMP";"est96",#N/A,FALSE,"PETCOMP";"mult95",#N/A,FALSE,"PETCOMP";"est95",#N/A,FALSE,"PETCOMP";"multltm",#N/A,FALSE,"PETCOMP";"resultltm",#N/A,FALSE,"PETCOMP"}</definedName>
    <definedName name="wrn.compco2">{"page1",#N/A,FALSE,"BHCOMPC5";"page2",#N/A,FALSE,"BHCOMPC5";"page3",#N/A,FALSE,"BHCOMPC5";"page4",#N/A,FALSE,"BHCOMPC5"}</definedName>
    <definedName name="wrn.DCF.">{"DCF1",#N/A,FALSE,"SIERRA DCF";"MATRIX1",#N/A,FALSE,"SIERRA DCF"}</definedName>
    <definedName name="wrn.DCF_Terminal_Value_qchm.">{"qchm_dcf",#N/A,FALSE,"QCHMDCF2";"qchm_terminal",#N/A,FALSE,"QCHMDCF2"}</definedName>
    <definedName name="wrn.dcf2">{"DCF1",#N/A,FALSE,"SIERRA DCF";"MATRIX1",#N/A,FALSE,"SIERRA DCF"}</definedName>
    <definedName name="wrn.Economic._.Value._.Added._.Analysis.">{"EVA",#N/A,FALSE,"EVA";"WACC",#N/A,FALSE,"WACC"}</definedName>
    <definedName name="wrn.Ferro.">{"matt","zero",FALSE,"CS First Boston Merger Model";"matt","twenty",FALSE,"CS First Boston Merger Model";"matt","forty",FALSE,"CS First Boston Merger Model";"matt","sixty",FALSE,"CS First Boston Merger Model";"matt","eighty",FALSE,"CS First Boston Merger Model";"matt","hundred",FALSE,"CS First Boston Merger Model"}</definedName>
    <definedName name="wrn.FOUR._.CASES.">{"MODEL","ALL STOCK",FALSE,"CS First Boston Merger Model";"MODEL","ALL CASH",FALSE,"CS First Boston Merger Model";"MODEL","ALL CASH WITH EQUITY OFFERING",FALSE,"CS First Boston Merger Model";"MODEL","HALF CASH/HALF STOCK",FALSE,"CS First Boston Merger Model"}</definedName>
    <definedName name="wrn.Full.">{"Comp1",#N/A,FALSE,"COMP";"Comp2",#N/A,FALSE,"COMP";"Comp3",#N/A,FALSE,"COMP";"Comp4",#N/A,FALSE,"COMP"}</definedName>
    <definedName name="wrn.full._.report.">{"summary",#N/A,FALSE,"Summary";"transaction",#N/A,FALSE,"Transaction";"sales",#N/A,FALSE,"Sales";"sales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newoutput">{"DCF","UPSIDE CASE",FALSE,"Sheet1";"DCF","BASE CASE",FALSE,"Sheet1";"DCF","DOWNSIDE CASE",FALSE,"Sheet1"}</definedName>
    <definedName name="wrn.OUTPUT.">{"DCF","UPSIDE CASE",FALSE,"Sheet1";"DCF","BASE CASE",FALSE,"Sheet1";"DCF","DOWNSIDE CASE",FALSE,"Sheet1"}</definedName>
    <definedName name="wrn.sales.">{"sales",#N/A,FALSE,"Sales";"sales existing",#N/A,FALSE,"Sales";"sales rd1",#N/A,FALSE,"Sales";"sales rd2",#N/A,FALSE,"Sales"}</definedName>
    <definedName name="wrn.TARGET._.DCF.">{"targetdcf",#N/A,FALSE,"Merger consequences";"TARGETASSU",#N/A,FALSE,"Merger consequences";"TERMINAL VALUE",#N/A,FALSE,"Merger consequences"}</definedName>
    <definedName name="wrn.Textron.">{#N/A,#N/A,FALSE,"IS";#N/A,#N/A,FALSE,"SG";#N/A,#N/A,FALSE,"FF";#N/A,#N/A,FALSE,"BS";#N/A,#N/A,FALSE,"DCF";#N/A,#N/A,FALSE,"EVA";#N/A,#N/A,FALSE,"Air";#N/A,#N/A,FALSE,"Car";#N/A,#N/A,FALSE,"Ind";#N/A,#N/A,FALSE,"Sys";#N/A,#N/A,FALSE,"Fin";#N/A,#N/A,FALSE,"Ces";#N/A,#N/A,FALSE,"Bell"}</definedName>
    <definedName name="wrn.three">{"EVA",#N/A,FALSE,"EVA";"WACC",#N/A,FALSE,"WACC"}</definedName>
    <definedName name="Yes">{"adj95mult",#N/A,FALSE,"COMPCO";"adj95est",#N/A,FALSE,"COMPCO"}</definedName>
  </definedNames>
  <calcPr calcMode="autoNoTable" fullCalcOnLoad="1" iterate="1" iterateCount="100" iterateDelta="0.001"/>
</workbook>
</file>

<file path=xl/comments1.xml><?xml version="1.0" encoding="utf-8"?>
<comments xmlns="http://schemas.openxmlformats.org/spreadsheetml/2006/main">
  <authors>
    <author>Borgman, Christopher J</author>
    <author>Chris</author>
    <author>Ryan MacGregor</author>
  </authors>
  <commentList>
    <comment ref="G38" authorId="0">
      <text>
        <r>
          <rPr>
            <b/>
            <sz val="12"/>
            <rFont val="Times New Roman"/>
            <family val="1"/>
          </rPr>
          <t>http://www.nasdaq.com/symbol/orcl/earnings-forecast</t>
        </r>
      </text>
    </comment>
    <comment ref="G64" authorId="1">
      <text>
        <r>
          <rPr>
            <b/>
            <sz val="12"/>
            <rFont val="Times New Roman"/>
            <family val="1"/>
          </rPr>
          <t>+G$251</t>
        </r>
      </text>
    </comment>
    <comment ref="G78" authorId="1">
      <text>
        <r>
          <rPr>
            <b/>
            <sz val="12"/>
            <rFont val="Times New Roman"/>
            <family val="1"/>
          </rPr>
          <t>+ABS(G$263)</t>
        </r>
      </text>
    </comment>
    <comment ref="B85" authorId="1">
      <text>
        <r>
          <rPr>
            <b/>
            <sz val="12"/>
            <rFont val="Times New Roman"/>
            <family val="1"/>
          </rPr>
          <t>You will have to ensure this is all one type of debt.</t>
        </r>
      </text>
    </comment>
    <comment ref="G87" authorId="1">
      <text>
        <r>
          <rPr>
            <b/>
            <sz val="12"/>
            <rFont val="Times New Roman"/>
            <family val="1"/>
          </rPr>
          <t>G$268</t>
        </r>
      </text>
    </comment>
    <comment ref="G121" authorId="1">
      <text>
        <r>
          <rPr>
            <b/>
            <sz val="12"/>
            <rFont val="Times New Roman"/>
            <family val="1"/>
          </rPr>
          <t>ABS(G$250)</t>
        </r>
      </text>
    </comment>
    <comment ref="G143" authorId="1">
      <text>
        <r>
          <rPr>
            <b/>
            <sz val="12"/>
            <rFont val="Times New Roman"/>
            <family val="1"/>
          </rPr>
          <t>G$263</t>
        </r>
      </text>
    </comment>
    <comment ref="B199" authorId="2">
      <text>
        <r>
          <rPr>
            <b/>
            <sz val="9"/>
            <rFont val="Tahoma"/>
            <family val="2"/>
          </rPr>
          <t>Macabacus:</t>
        </r>
        <r>
          <rPr>
            <sz val="9"/>
            <rFont val="Tahoma"/>
            <family val="2"/>
          </rPr>
          <t xml:space="preserve">
Include only non-PIK instruments here.</t>
        </r>
      </text>
    </comment>
    <comment ref="B227" authorId="2">
      <text>
        <r>
          <rPr>
            <b/>
            <sz val="9"/>
            <rFont val="Tahoma"/>
            <family val="2"/>
          </rPr>
          <t>Macabacus:</t>
        </r>
        <r>
          <rPr>
            <sz val="9"/>
            <rFont val="Tahoma"/>
            <family val="2"/>
          </rPr>
          <t xml:space="preserve">
Expressed as a percentage of total interest/dividends.  PIK normally applies only to subordinated bonds and preferred stock.
With some forms of junior debt and preferred stock, interest and dividend payments may be made "in-kind", meaning that rather than paying interest or dividends with cash, TargetCo may instead pay with additional amounts of debt or preferred stock, as applicable, that increase the face value of these securities.  Payment-in-kind ("PIK") is often structured so that TargetCo has the option to pay either cash or in-kind for the first few years, after which all interest payments and dividends must be paid in cash.  TargetCo will often elect to pay in-kind whenever possible to conserve cash.  Whether such payments are made in-kind or in cash, the interest expense or dividend payments appear in full on the income statement.  Any amounts paid in-kind are added back to net income on the cash flow statement since no cash was actually paid.  We assume here that any years PIK are measured from the date the deal closes.</t>
        </r>
      </text>
    </comment>
    <comment ref="D235" authorId="2">
      <text>
        <r>
          <rPr>
            <b/>
            <sz val="9"/>
            <rFont val="Tahoma"/>
            <family val="2"/>
          </rPr>
          <t>Macabacus:</t>
        </r>
        <r>
          <rPr>
            <sz val="9"/>
            <rFont val="Tahoma"/>
            <family val="2"/>
          </rPr>
          <t xml:space="preserve">
When average interest is not selected, interest expense is computed using the beginning balance.  To break the circular reference, toggle average interest off then back on.  After toggling, hit F9 to recalculate.</t>
        </r>
      </text>
    </comment>
    <comment ref="E238" authorId="2">
      <text>
        <r>
          <rPr>
            <b/>
            <sz val="9"/>
            <rFont val="Tahoma"/>
            <family val="2"/>
          </rPr>
          <t>Macabacus:</t>
        </r>
        <r>
          <rPr>
            <sz val="9"/>
            <rFont val="Tahoma"/>
            <family val="2"/>
          </rPr>
          <t xml:space="preserve">
Enter zero for floating rates.</t>
        </r>
      </text>
    </comment>
    <comment ref="F238" authorId="2">
      <text>
        <r>
          <rPr>
            <b/>
            <sz val="9"/>
            <rFont val="Tahoma"/>
            <family val="2"/>
          </rPr>
          <t>Macabacus:</t>
        </r>
        <r>
          <rPr>
            <sz val="9"/>
            <rFont val="Tahoma"/>
            <family val="2"/>
          </rPr>
          <t xml:space="preserve">
Enter zero for fixed rates.</t>
        </r>
      </text>
    </comment>
    <comment ref="F286" authorId="2">
      <text>
        <r>
          <rPr>
            <b/>
            <sz val="9"/>
            <rFont val="Tahoma"/>
            <family val="2"/>
          </rPr>
          <t>Macabacus:</t>
        </r>
        <r>
          <rPr>
            <sz val="9"/>
            <rFont val="Tahoma"/>
            <family val="2"/>
          </rPr>
          <t xml:space="preserve">
Whether you apply the DRD to deferred taxes is a judgement call.  Accountants will generally advise you not to, since companies rarely pay "catch-up" dividends (i.e. they will not likely distribute dividends in the future that were not distributed in the current period).  So, these undistributed dividends would never qualify for the DRD because they are not expected to be distributed in the future.
If you do expect undistributed earnings to be paid out in a future period, then you would apply the DRD to the undistrubted earnings.</t>
        </r>
      </text>
    </comment>
    <comment ref="B306" authorId="2">
      <text>
        <r>
          <rPr>
            <b/>
            <sz val="9"/>
            <rFont val="Tahoma"/>
            <family val="2"/>
          </rPr>
          <t>Macabacus:</t>
        </r>
        <r>
          <rPr>
            <sz val="9"/>
            <rFont val="Tahoma"/>
            <family val="2"/>
          </rPr>
          <t xml:space="preserve">
This is set up as a plug.  If assumptions are reasonable, this row should go to zero.</t>
        </r>
      </text>
    </comment>
    <comment ref="F345" authorId="2">
      <text>
        <r>
          <rPr>
            <b/>
            <sz val="9"/>
            <rFont val="Tahoma"/>
            <family val="2"/>
          </rPr>
          <t>Macabacus:</t>
        </r>
        <r>
          <rPr>
            <sz val="9"/>
            <rFont val="Tahoma"/>
            <family val="2"/>
          </rPr>
          <t xml:space="preserve">
Assume same as book depreciation by default for simplicity and to avoid masking purchase accounting adjustments on a pro forma basis.  This might be a valid assumption if the company has no existing DTA/DTL.
In reality tax depreciation might use an accelerated MACRS schedule.</t>
        </r>
      </text>
    </comment>
    <comment ref="B348" authorId="2">
      <text>
        <r>
          <rPr>
            <b/>
            <sz val="9"/>
            <rFont val="Tahoma"/>
            <family val="2"/>
          </rPr>
          <t>Macabacus:</t>
        </r>
        <r>
          <rPr>
            <sz val="9"/>
            <rFont val="Tahoma"/>
            <family val="2"/>
          </rPr>
          <t xml:space="preserve">
Assume same as book depreciation for simplicity and to avoid masking purchase accounting adjustments on a pro forma basis.  This might be a valid assumption if the company has no existing DTA/DTL.
In reality tax depreciation might use an accelerated MACRS schedule.</t>
        </r>
      </text>
    </comment>
    <comment ref="G349" authorId="1">
      <text>
        <r>
          <rPr>
            <b/>
            <sz val="12"/>
            <rFont val="Times New Roman"/>
            <family val="1"/>
          </rPr>
          <t>G$250</t>
        </r>
      </text>
    </comment>
    <comment ref="B413" authorId="2">
      <text>
        <r>
          <rPr>
            <b/>
            <sz val="9"/>
            <rFont val="Tahoma"/>
            <family val="2"/>
          </rPr>
          <t>Macabacus:</t>
        </r>
        <r>
          <rPr>
            <sz val="9"/>
            <rFont val="Tahoma"/>
            <family val="2"/>
          </rPr>
          <t xml:space="preserve">
Note that we do not tax effect the add-back of preferred dividends.</t>
        </r>
      </text>
    </comment>
    <comment ref="B419" authorId="2">
      <text>
        <r>
          <rPr>
            <b/>
            <sz val="9"/>
            <rFont val="Tahoma"/>
            <family val="2"/>
          </rPr>
          <t>Macabacus:</t>
        </r>
        <r>
          <rPr>
            <sz val="9"/>
            <rFont val="Tahoma"/>
            <family val="2"/>
          </rPr>
          <t xml:space="preserve">
If the security is anti-dilutive, it is not included in the fully diluted share count.  Conversely, if the security is dilutive, it is included in the fully diluted share count.</t>
        </r>
      </text>
    </comment>
  </commentList>
</comments>
</file>

<file path=xl/sharedStrings.xml><?xml version="1.0" encoding="utf-8"?>
<sst xmlns="http://schemas.openxmlformats.org/spreadsheetml/2006/main" count="387" uniqueCount="304">
  <si>
    <t>Fractional years per period</t>
  </si>
  <si>
    <t>Y</t>
  </si>
  <si>
    <t>($ in Millions)</t>
  </si>
  <si>
    <t>CAGR</t>
  </si>
  <si>
    <t>Revenue</t>
  </si>
  <si>
    <t>Total Revenues</t>
  </si>
  <si>
    <t>CostOfRevenue</t>
  </si>
  <si>
    <t>Total COGS</t>
  </si>
  <si>
    <t>% of Total Revenues</t>
  </si>
  <si>
    <t>Operating Expenses</t>
  </si>
  <si>
    <t>Research and Development</t>
  </si>
  <si>
    <t>Marketing, General and Administrative</t>
  </si>
  <si>
    <t>Restructuring and other Charges</t>
  </si>
  <si>
    <t>Amortization of Acquisition-Related Intangibles</t>
  </si>
  <si>
    <t>Depreciation</t>
  </si>
  <si>
    <t>Amortization</t>
  </si>
  <si>
    <t>Stock-Based Compensation</t>
  </si>
  <si>
    <t>Total Operating Expenses</t>
  </si>
  <si>
    <t>EBIT</t>
  </si>
  <si>
    <t>OperatingIncome</t>
  </si>
  <si>
    <t>Check</t>
  </si>
  <si>
    <t>Interest Income / (Expense)</t>
  </si>
  <si>
    <t>Cash</t>
  </si>
  <si>
    <t>Revolver – Interest</t>
  </si>
  <si>
    <t>Revolver – Undrawn Commitment Fee</t>
  </si>
  <si>
    <t>Senior Credit Facility</t>
  </si>
  <si>
    <t>Subordinated Note</t>
  </si>
  <si>
    <t>Convertible Bond</t>
  </si>
  <si>
    <r>
      <t>Interest Expense, Operating Lease Liability</t>
    </r>
    <r>
      <rPr>
        <vertAlign val="superscript"/>
        <sz val="12"/>
        <rFont val="Times New Roman"/>
        <family val="1"/>
      </rPr>
      <t>1</t>
    </r>
  </si>
  <si>
    <t>Interest And Other, Net</t>
  </si>
  <si>
    <t>Gains (Losses) on Equity Investments</t>
  </si>
  <si>
    <t>EBT</t>
  </si>
  <si>
    <t>IncomeTaxes</t>
  </si>
  <si>
    <t>Provision For Taxes</t>
  </si>
  <si>
    <t>Net Income</t>
  </si>
  <si>
    <t>NetIncome</t>
  </si>
  <si>
    <t>NoncontrollingInterestNetIncome</t>
  </si>
  <si>
    <t>Net Income Attributable to Noncontrolling Interests</t>
  </si>
  <si>
    <t>PaymentsOfDividendsPreferredStock</t>
  </si>
  <si>
    <t>Preferred Dividends</t>
  </si>
  <si>
    <t>Net Income Available to Common Shareholders</t>
  </si>
  <si>
    <t>Diluted EPS</t>
  </si>
  <si>
    <t>Analyst EPS Consensus</t>
  </si>
  <si>
    <t>Income Statement Assumptions</t>
  </si>
  <si>
    <t>Fiscal Years Ending December 31,</t>
  </si>
  <si>
    <t>Assets</t>
  </si>
  <si>
    <t>Current Assets</t>
  </si>
  <si>
    <t>Cash and Equivalents</t>
  </si>
  <si>
    <t>AccountsReceivable</t>
  </si>
  <si>
    <t>Accounts Receivable</t>
  </si>
  <si>
    <t>Inventory</t>
  </si>
  <si>
    <t>CurrentTaxAsset</t>
  </si>
  <si>
    <t>Deferred Tax Asset, Current</t>
  </si>
  <si>
    <t>Other Current Assets</t>
  </si>
  <si>
    <t>Total Current Assets</t>
  </si>
  <si>
    <t>CurrentAssets</t>
  </si>
  <si>
    <t xml:space="preserve">Check </t>
  </si>
  <si>
    <t>Long-Term Assets</t>
  </si>
  <si>
    <t>PP&amp;E, Gross</t>
  </si>
  <si>
    <t>AccumulatedDepreciation</t>
  </si>
  <si>
    <t>( – ) Accumulated Depreciation</t>
  </si>
  <si>
    <t>PPE</t>
  </si>
  <si>
    <t>PP&amp;E, Net</t>
  </si>
  <si>
    <t>Goodwill</t>
  </si>
  <si>
    <t>IntangibleAssetsExcludingGoodwill</t>
  </si>
  <si>
    <t>Other Intangible Assets</t>
  </si>
  <si>
    <t>Equity Investments</t>
  </si>
  <si>
    <t>Other Assets</t>
  </si>
  <si>
    <t>Total Assets</t>
  </si>
  <si>
    <t>Liabilities &amp; Shareholders' Equity</t>
  </si>
  <si>
    <t>Current Liabilities</t>
  </si>
  <si>
    <t>AccountsPayable</t>
  </si>
  <si>
    <t>Accounts Payable</t>
  </si>
  <si>
    <t>AccruedLiabilitiesCurrent</t>
  </si>
  <si>
    <t>Accrued Expenses</t>
  </si>
  <si>
    <t>Deposits</t>
  </si>
  <si>
    <t>Client Deposits</t>
  </si>
  <si>
    <t>AccruedIncomeTaxes</t>
  </si>
  <si>
    <t>Income Taxes Payable</t>
  </si>
  <si>
    <t>DeferredRevenueCurrent</t>
  </si>
  <si>
    <t>Deferred Revenue</t>
  </si>
  <si>
    <t>CurrentLongTermDebt</t>
  </si>
  <si>
    <t>Current Portion Of Long-Term Debt</t>
  </si>
  <si>
    <t>Other Current Liabilities</t>
  </si>
  <si>
    <t>Total Current Liabilities</t>
  </si>
  <si>
    <t>CurrentLiabilities</t>
  </si>
  <si>
    <t>CurrentTaxliability</t>
  </si>
  <si>
    <t>Long-Term Liabilities</t>
  </si>
  <si>
    <t>LongTermDebt</t>
  </si>
  <si>
    <r>
      <t>PV of Capitalized Operating Lease Liability</t>
    </r>
    <r>
      <rPr>
        <vertAlign val="superscript"/>
        <sz val="12"/>
        <rFont val="Times New Roman"/>
        <family val="1"/>
      </rPr>
      <t>1</t>
    </r>
  </si>
  <si>
    <t>Total Debt</t>
  </si>
  <si>
    <t>Net Deferred Tax Liability / (Asset)</t>
  </si>
  <si>
    <t>NoncurrentTaxLiability</t>
  </si>
  <si>
    <t>Other Long-Term Liabilities</t>
  </si>
  <si>
    <t>Total Liabilities</t>
  </si>
  <si>
    <t>Liabilities</t>
  </si>
  <si>
    <t>Shareholders' Equity</t>
  </si>
  <si>
    <t>NoncontrollingInterest</t>
  </si>
  <si>
    <t>Noncontrolling Interests</t>
  </si>
  <si>
    <t>PreferredStock</t>
  </si>
  <si>
    <t>Preferred Stock</t>
  </si>
  <si>
    <t>CommonStockValue</t>
  </si>
  <si>
    <t>Common Equity</t>
  </si>
  <si>
    <t>Total Liabilities &amp; Shareholders' Equity</t>
  </si>
  <si>
    <t>Balance Sheet Assumptions</t>
  </si>
  <si>
    <t>Operating Activities</t>
  </si>
  <si>
    <t>Depreciation &amp; Amortization</t>
  </si>
  <si>
    <t>Equity Income in Affiliates</t>
  </si>
  <si>
    <t>Cash Dividends from Equity Investments</t>
  </si>
  <si>
    <t>PIK Accrual – Convertible Bond</t>
  </si>
  <si>
    <t>PIK Accrual – Preferred Stock</t>
  </si>
  <si>
    <t>Income Statement Adjustments</t>
  </si>
  <si>
    <t>(Increase) / Decrease in Working Capital</t>
  </si>
  <si>
    <t>Increase / (Decrease) in Net DTL</t>
  </si>
  <si>
    <t>(Increase) / Decrease in Other Assets</t>
  </si>
  <si>
    <t>Increase / (Decrease) in Other Liabilities</t>
  </si>
  <si>
    <t>Balance Sheet Adjustments</t>
  </si>
  <si>
    <t>Cash Flow from Operating Activities</t>
  </si>
  <si>
    <t>Investing Activities</t>
  </si>
  <si>
    <t>Cash Flow from Investing Activities</t>
  </si>
  <si>
    <t>Financing Activities</t>
  </si>
  <si>
    <t>Revolver</t>
  </si>
  <si>
    <t>Common Dividend</t>
  </si>
  <si>
    <t>Operating Lease Principle Reduction</t>
  </si>
  <si>
    <t>Cash Flow from Financing Activities</t>
  </si>
  <si>
    <t>Net Change in Cash</t>
  </si>
  <si>
    <t>Statement of Cash Flows Assumptions</t>
  </si>
  <si>
    <t>CAPEX</t>
  </si>
  <si>
    <t>Common Payout</t>
  </si>
  <si>
    <t>Beginning Cash Balance</t>
  </si>
  <si>
    <t>( – ) Minimum Cash Balance</t>
  </si>
  <si>
    <t>Excess Cash / (Cash Deficit)</t>
  </si>
  <si>
    <t>( + ) Cash Flow Available for Debt Service</t>
  </si>
  <si>
    <t>Total Cash Available for Debt Service</t>
  </si>
  <si>
    <t>( – ) Scheduled Debt Repayment</t>
  </si>
  <si>
    <t>Cash Available for Sweep / (Revolver Draw-Down)</t>
  </si>
  <si>
    <t>Optional Debt Repayment</t>
  </si>
  <si>
    <t>Total Optional Debt Repayment</t>
  </si>
  <si>
    <t>Debt Schedule</t>
  </si>
  <si>
    <t>Beginning Balance</t>
  </si>
  <si>
    <t>( + ) Revolver Draw-Down</t>
  </si>
  <si>
    <t>( – ) Revolver Pay-Down</t>
  </si>
  <si>
    <t>Ending Balance</t>
  </si>
  <si>
    <t>Bank Revolver Commitment</t>
  </si>
  <si>
    <t>Undrawn Revolver Balance</t>
  </si>
  <si>
    <t>( – ) Mandatory Repayment</t>
  </si>
  <si>
    <t>( – ) Optional Repayment</t>
  </si>
  <si>
    <t>( – ) Scheduled Maturity</t>
  </si>
  <si>
    <t>( + ) PIK Accretion</t>
  </si>
  <si>
    <t>( – ) Retirement</t>
  </si>
  <si>
    <t>Scheduled Debt Amortization (%)</t>
  </si>
  <si>
    <t>Interest Rates</t>
  </si>
  <si>
    <t>LIBOR</t>
  </si>
  <si>
    <t>Undrawn Commitment Fee</t>
  </si>
  <si>
    <t/>
  </si>
  <si>
    <t>Interest Expense / Preferred Dividends</t>
  </si>
  <si>
    <t>Senior interest expense</t>
  </si>
  <si>
    <t>Cash interest expense</t>
  </si>
  <si>
    <t>Total interest expense</t>
  </si>
  <si>
    <t>Convertible preferred dividends</t>
  </si>
  <si>
    <t>Straight preferred dividends</t>
  </si>
  <si>
    <t>Total preferred dividends</t>
  </si>
  <si>
    <t>Interest &amp; Dividends Paid-in-Kind (PIK)</t>
  </si>
  <si>
    <t>Debt Triggers</t>
  </si>
  <si>
    <t>Average Interest?</t>
  </si>
  <si>
    <t>Fixed Rate /</t>
  </si>
  <si>
    <t>Spread to</t>
  </si>
  <si>
    <t>Senior</t>
  </si>
  <si>
    <t>Preferred</t>
  </si>
  <si>
    <t>Convertible</t>
  </si>
  <si>
    <t>Conversion</t>
  </si>
  <si>
    <t>Coupon</t>
  </si>
  <si>
    <t>Debt?</t>
  </si>
  <si>
    <t>Security?</t>
  </si>
  <si>
    <t>Price</t>
  </si>
  <si>
    <t>Sweep</t>
  </si>
  <si>
    <t>Asset Adjustments:</t>
  </si>
  <si>
    <t>Weighted-Avg. Useful Life (yrs.)</t>
  </si>
  <si>
    <t>Operating Leased Assets Adjustment, Gross</t>
  </si>
  <si>
    <t>Depreciation Expense, Operating Leased Assets</t>
  </si>
  <si>
    <t>Operating Leased Assets Adjustment, Net</t>
  </si>
  <si>
    <t>OperatingLeasesFutureMinimumPaymentsDueCurrent</t>
  </si>
  <si>
    <t>OperatingLeasesFutureMinimumPaymentsDueInTwoYears</t>
  </si>
  <si>
    <t>OperatingLeasesFutureMinimumPaymentsDueInThreeYears</t>
  </si>
  <si>
    <t>OperatingLeasesFutureMinimumPaymentsDueInFourYears</t>
  </si>
  <si>
    <t>OperatingLeasesFutureMinimumPaymentsDueInFiveYears</t>
  </si>
  <si>
    <t>OperatingLeasesFutureMinimumPaymentsDueThereafter</t>
  </si>
  <si>
    <t>Undiscounted PMTs</t>
  </si>
  <si>
    <t>WeightedAverageDiscountRatePercent</t>
  </si>
  <si>
    <t>Weighted-Average Discount Rate</t>
  </si>
  <si>
    <t>Manual Override</t>
  </si>
  <si>
    <t>Discount Factor</t>
  </si>
  <si>
    <t>Liability Adjustments:</t>
  </si>
  <si>
    <t>Operating Leased Payments, Gross</t>
  </si>
  <si>
    <t>Interest Expense (CFO)</t>
  </si>
  <si>
    <t>PMT</t>
  </si>
  <si>
    <t>Principal Reduction (CFF)</t>
  </si>
  <si>
    <t>Operating Lease Liability, Net</t>
  </si>
  <si>
    <t>ShortTermInvestments</t>
  </si>
  <si>
    <t>Short-Term Investments</t>
  </si>
  <si>
    <t>LongTermInvestments</t>
  </si>
  <si>
    <t>Long-Term Investments</t>
  </si>
  <si>
    <t>Equity Investments in Affiliates</t>
  </si>
  <si>
    <t>( – ) Cash Dividends Received From Equity Investments</t>
  </si>
  <si>
    <t>Undistributed Earnings</t>
  </si>
  <si>
    <t>Return on Short-Term Investments</t>
  </si>
  <si>
    <t>Return on Long-Term Investments</t>
  </si>
  <si>
    <t>Payout on Equity Investments</t>
  </si>
  <si>
    <t>Dividends Received Deduction (DRD)</t>
  </si>
  <si>
    <t>Current taxes payable</t>
  </si>
  <si>
    <t>Deferred tax expense</t>
  </si>
  <si>
    <t>Income tax expense</t>
  </si>
  <si>
    <t>Tax benefit from DRD</t>
  </si>
  <si>
    <t>Book Depreciation (straight-line)</t>
  </si>
  <si>
    <t>Midpoint Convention</t>
  </si>
  <si>
    <t>Book Depreciation of CAPEX</t>
  </si>
  <si>
    <t>( + ) Book Depreciation of Existing PP&amp;E</t>
  </si>
  <si>
    <t>Total Book Depreciation Expense</t>
  </si>
  <si>
    <t>Modified Accelerated Cost Recovery System (MACRS) Depreciation</t>
  </si>
  <si>
    <t>Modified Accelerated Cost Recovery System (MACRS) Class</t>
  </si>
  <si>
    <t>Year</t>
  </si>
  <si>
    <t>Total</t>
  </si>
  <si>
    <t>Source: IRS Publication 946, Table A-1.</t>
  </si>
  <si>
    <t>Property class (yrs.)</t>
  </si>
  <si>
    <t>MACRS Depreciation of CAPEX</t>
  </si>
  <si>
    <t>Tax Depreciation</t>
  </si>
  <si>
    <t>Use MACRS depreciation of capex?</t>
  </si>
  <si>
    <t>Tax Depreciation of CAPEX</t>
  </si>
  <si>
    <t>( + ) Tax Depreciation of Existing PP&amp;E</t>
  </si>
  <si>
    <t>Total Tax Depreciation Expense</t>
  </si>
  <si>
    <t>Intangible Assets</t>
  </si>
  <si>
    <t>Additional Intangibles Created</t>
  </si>
  <si>
    <t>Amortization Expense</t>
  </si>
  <si>
    <t>Intangible Assets, Net</t>
  </si>
  <si>
    <t>Federal Tax Rate</t>
  </si>
  <si>
    <t>State and Local Tax Rate</t>
  </si>
  <si>
    <t>Blended Tax Rate</t>
  </si>
  <si>
    <t>Cash Taxes &amp; Net DTL</t>
  </si>
  <si>
    <t>Book EBT</t>
  </si>
  <si>
    <t>( + ) Distributed Equity Income in Affiliates</t>
  </si>
  <si>
    <t>( + ) Book Depreciation Expense</t>
  </si>
  <si>
    <t>( – ) Tax Depreciation Expense</t>
  </si>
  <si>
    <t>Tax EBT</t>
  </si>
  <si>
    <t>Federal Cash Taxes</t>
  </si>
  <si>
    <t>( + ) State and Local Cash Taxes</t>
  </si>
  <si>
    <t>Total Cash Taxes Payable</t>
  </si>
  <si>
    <t>( + ) Deferred Tax (Expense) / Benefit</t>
  </si>
  <si>
    <t>Book Tax Expense</t>
  </si>
  <si>
    <t>Net DTL – Beginning Balance</t>
  </si>
  <si>
    <t>(Increase) / Decrease in Net DTL</t>
  </si>
  <si>
    <t>Net DTL – Ending Balance</t>
  </si>
  <si>
    <t>($ in millions)</t>
  </si>
  <si>
    <t>Stock Options</t>
  </si>
  <si>
    <t>Exercisable Options at Share Price of:</t>
  </si>
  <si>
    <t>Number of</t>
  </si>
  <si>
    <t>Average</t>
  </si>
  <si>
    <t>Treasury</t>
  </si>
  <si>
    <t>Percentile</t>
  </si>
  <si>
    <t>Options</t>
  </si>
  <si>
    <t>Strike</t>
  </si>
  <si>
    <t>Method</t>
  </si>
  <si>
    <t>Tranche 1</t>
  </si>
  <si>
    <t>Tranche 2</t>
  </si>
  <si>
    <t>Tranche 3</t>
  </si>
  <si>
    <t>Tranche 4</t>
  </si>
  <si>
    <t>Tranche 5</t>
  </si>
  <si>
    <t>Tranche 6</t>
  </si>
  <si>
    <t>Tranche 7</t>
  </si>
  <si>
    <t>Tranche 8</t>
  </si>
  <si>
    <t>Tranche 9</t>
  </si>
  <si>
    <t>Tranche 10</t>
  </si>
  <si>
    <t>Total Treasury Stock Method Shares</t>
  </si>
  <si>
    <t>Convertible Securities</t>
  </si>
  <si>
    <t>Face Value</t>
  </si>
  <si>
    <t>Conversion Price</t>
  </si>
  <si>
    <t>Convertible Shares</t>
  </si>
  <si>
    <t>EPS if Converted</t>
  </si>
  <si>
    <t>Basic EPS</t>
  </si>
  <si>
    <t>Is Conversion Dilutive?</t>
  </si>
  <si>
    <t>Fully Diluted Shares Outstanding</t>
  </si>
  <si>
    <t>AvgDilutedSharesOutstanding</t>
  </si>
  <si>
    <t>Basic Shares Outstanding (BSO)</t>
  </si>
  <si>
    <t>( + ) In-the-Money Treasury Stock Method Option Shares</t>
  </si>
  <si>
    <t>Fully Diluted Shares Outstanding (FDSO)</t>
  </si>
  <si>
    <t>INTC Pro Forma Income Statement</t>
  </si>
  <si>
    <t>INTC Balance Sheet</t>
  </si>
  <si>
    <t>INTC Statement of Cash Flows</t>
  </si>
  <si>
    <t>INTC Debt Schedule</t>
  </si>
  <si>
    <t>INTC Lease Adjustments</t>
  </si>
  <si>
    <t>INTC Equity Investments</t>
  </si>
  <si>
    <t>INTC Depreciation Schedule</t>
  </si>
  <si>
    <t>INTC Amortization Schedule</t>
  </si>
  <si>
    <t>INTC Tax Schedule</t>
  </si>
  <si>
    <t>INTC Shares Outstanding</t>
  </si>
  <si>
    <t>Depreciation, PP&amp;E</t>
  </si>
  <si>
    <t>Total Revenues Growth</t>
  </si>
  <si>
    <t>SGA Expense</t>
  </si>
  <si>
    <t>Research And Development</t>
  </si>
  <si>
    <t>Marketing, General And Administrative</t>
  </si>
  <si>
    <t>Restructuring And Other Charges</t>
  </si>
  <si>
    <t>Amortization Of Acquisition-Related Intangibles</t>
  </si>
  <si>
    <t>Days Sales Outstanding</t>
  </si>
  <si>
    <t>Days Inventory Held</t>
  </si>
  <si>
    <t>Days Payables Outstanding</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</si>
</sst>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_);[Red]\([$$-409]#,##0\)"/>
    <numFmt numFmtId="165" formatCode="0_)_%;_(\(0\)_%;0_)_%;@_(_%"/>
    <numFmt numFmtId="166" formatCode="_(#,##0.00_)_%;_(\(#,##0.00\)_%;_(&quot;–&quot;_)_%;@_(_%"/>
    <numFmt numFmtId="167" formatCode="#,##0;[Red]\(0\);"/>
    <numFmt numFmtId="168" formatCode="mm/dd/yy;@"/>
    <numFmt numFmtId="169" formatCode="&quot;$&quot;#,##0.0_);\(&quot;$&quot;#,##0.0\);&quot;$&quot;#,##0.0_);@_)"/>
    <numFmt numFmtId="170" formatCode="_-&quot;$&quot;* #,##0.00_-;\-&quot;$&quot;* #,##0.00_-;_-&quot;$&quot;* &quot;-&quot;??_-;_-@_-"/>
    <numFmt numFmtId="171" formatCode="_([$$-409]* #,##0,,_);[Red]_([$$-409]* \(#,##0,,\);_([$$-409]* \—\ ;&quot;— &quot;"/>
    <numFmt numFmtId="172" formatCode="0.0%"/>
    <numFmt numFmtId="173" formatCode="#,##0.0_);\(#,##0.0\);#,##0.0_);@_)"/>
    <numFmt numFmtId="174" formatCode="_(\ #,##0,,_);[Red]_(\(#,##0,,\);&quot;— &quot;;&quot;— &quot;"/>
    <numFmt numFmtId="175" formatCode="0.0%;[Red]\(0.0%\);\—"/>
    <numFmt numFmtId="176" formatCode="_(#,##0.0_)_%;_(\(#,##0.0\)_%;_(&quot;–&quot;_)_%;@_(_%"/>
    <numFmt numFmtId="177" formatCode="_([$$-409]* #,##0,_);[Red]_([$$-409]* \(#,##0,\);_([$$-409]* &quot;-&quot;_);\—"/>
    <numFmt numFmtId="178" formatCode="_(#,##0_)_%;_(\(#,##0\)_%;_(&quot;–&quot;_)_%;@_(_%"/>
    <numFmt numFmtId="179" formatCode="0.0%;[Red]\(0.0%\);&quot;&quot;"/>
    <numFmt numFmtId="180" formatCode="_([$$]#,##0.0_)_%;\([$$]#,##0.0\)_%;_(&quot;–&quot;_)_%;@_)_%"/>
    <numFmt numFmtId="181" formatCode="_(#,##0.000_)_%;_(\(#,##0.000\)_%;_(&quot;–&quot;_)_%;@_(_%"/>
    <numFmt numFmtId="182" formatCode="0.0_);[Red]\(0.0\)"/>
    <numFmt numFmtId="183" formatCode="_(&quot;$&quot;#,##0.0_)_%;_(\(&quot;$&quot;#,##0.0\)_%;_(&quot;–&quot;_)_%;@_(_%"/>
    <numFmt numFmtId="184" formatCode="_(0.0%_);\(0.0%\);_(&quot;–&quot;_)_%;@_(_%"/>
    <numFmt numFmtId="185" formatCode="_(0.00%_);\(0.00%\);_(&quot;–&quot;_)_%;@_(_%"/>
    <numFmt numFmtId="186" formatCode="&quot;Yes&quot;_)_%;&quot;ERROR&quot;_)_%;&quot;No&quot;_)_%;&quot;ERROR&quot;_)_%"/>
    <numFmt numFmtId="187" formatCode="_(&quot;$&quot;#,##0.00_)_%;_(\(&quot;$&quot;#,##0.00\)_%;_(&quot;–&quot;_)_%;@_(_%"/>
    <numFmt numFmtId="188" formatCode="[$$-409]#,##0.00_);[Red]\([$$-409]#,##0.00\)"/>
    <numFmt numFmtId="189" formatCode="#,##0,;[Red]\(#,##0,\);\—"/>
    <numFmt numFmtId="190" formatCode="&quot;Yes&quot;_)_%;;&quot;No&quot;_)_%"/>
    <numFmt numFmtId="191" formatCode="yyyy"/>
    <numFmt numFmtId="192" formatCode="\'yy"/>
    <numFmt numFmtId="193" formatCode="_(\ #,##0.00,,_);[Red]_(\(#,##0.00,,\);&quot;— &quot;;&quot;— &quot;"/>
    <numFmt numFmtId="194" formatCode="_-&quot;$&quot;* #,##0.0_-;\-&quot;$&quot;* #,##0.0_-;_-&quot;$&quot;* &quot;-&quot;??_-;_-@_-"/>
    <numFmt numFmtId="195" formatCode="#,##0;[Red]\(#,##0\);"/>
    <numFmt numFmtId="196" formatCode="##,##0.00,,\ ;[Red]\(#,##0\)\ ;\—\ "/>
    <numFmt numFmtId="197" formatCode="_(0.00&quot;%&quot;_);\(0.00&quot;%&quot;\);_(&quot;–&quot;_)_%;@_)_%"/>
  </numFmts>
  <fonts count="83">
    <font>
      <sz val="12"/>
      <color theme="1"/>
      <name val="Calibri"/>
      <family val="2"/>
    </font>
    <font>
      <sz val="12"/>
      <color indexed="8"/>
      <name val="Times New Roman"/>
      <family val="2"/>
    </font>
    <font>
      <sz val="10"/>
      <color indexed="16"/>
      <name val="Credit Suisse Type Roman"/>
      <family val="2"/>
    </font>
    <font>
      <sz val="12"/>
      <color indexed="30"/>
      <name val="Times New Roman"/>
      <family val="1"/>
    </font>
    <font>
      <sz val="12"/>
      <color indexed="16"/>
      <name val="Times New Roman"/>
      <family val="1"/>
    </font>
    <font>
      <sz val="12"/>
      <name val="Times New Roman"/>
      <family val="1"/>
    </font>
    <font>
      <sz val="12"/>
      <color indexed="9"/>
      <name val="Times New Roman"/>
      <family val="1"/>
    </font>
    <font>
      <sz val="12"/>
      <color indexed="12"/>
      <name val="Times New Roman"/>
      <family val="1"/>
    </font>
    <font>
      <sz val="12"/>
      <color indexed="8"/>
      <name val="Calibri"/>
      <family val="2"/>
    </font>
    <font>
      <b/>
      <sz val="18"/>
      <color indexed="9"/>
      <name val="Times New Roman"/>
      <family val="1"/>
    </font>
    <font>
      <b/>
      <sz val="14"/>
      <color indexed="9"/>
      <name val="Times New Roman"/>
      <family val="1"/>
    </font>
    <font>
      <b/>
      <sz val="12"/>
      <color indexed="56"/>
      <name val="Times New Roman"/>
      <family val="1"/>
    </font>
    <font>
      <b/>
      <sz val="12"/>
      <color indexed="17"/>
      <name val="Times New Roman"/>
      <family val="1"/>
    </font>
    <font>
      <b/>
      <sz val="12"/>
      <name val="Times New Roman"/>
      <family val="1"/>
    </font>
    <font>
      <sz val="11"/>
      <name val="Calibri"/>
      <family val="2"/>
    </font>
    <font>
      <b/>
      <sz val="12"/>
      <color indexed="8"/>
      <name val="Times New Roman"/>
      <family val="1"/>
    </font>
    <font>
      <sz val="12"/>
      <color indexed="17"/>
      <name val="Times New Roman"/>
      <family val="1"/>
    </font>
    <font>
      <u val="single"/>
      <sz val="12"/>
      <name val="Times New Roman"/>
      <family val="1"/>
    </font>
    <font>
      <vertAlign val="superscript"/>
      <sz val="12"/>
      <name val="Times New Roman"/>
      <family val="1"/>
    </font>
    <font>
      <sz val="12"/>
      <color indexed="21"/>
      <name val="Times New Roman"/>
      <family val="1"/>
    </font>
    <font>
      <b/>
      <sz val="12"/>
      <color indexed="53"/>
      <name val="Times New Roman"/>
      <family val="1"/>
    </font>
    <font>
      <b/>
      <u val="singleAccounting"/>
      <sz val="12"/>
      <name val="Times New Roman"/>
      <family val="1"/>
    </font>
    <font>
      <b/>
      <u val="single"/>
      <sz val="12"/>
      <color indexed="8"/>
      <name val="Times New Roman"/>
      <family val="1"/>
    </font>
    <font>
      <b/>
      <sz val="12"/>
      <color indexed="16"/>
      <name val="Times New Roman"/>
      <family val="1"/>
    </font>
    <font>
      <i/>
      <sz val="12"/>
      <color indexed="30"/>
      <name val="Times New Roman"/>
      <family val="1"/>
    </font>
    <font>
      <sz val="12"/>
      <color indexed="60"/>
      <name val="Times New Roman"/>
      <family val="1"/>
    </font>
    <font>
      <i/>
      <sz val="12"/>
      <color indexed="16"/>
      <name val="Times New Roman"/>
      <family val="1"/>
    </font>
    <font>
      <i/>
      <sz val="12"/>
      <color indexed="60"/>
      <name val="Times New Roman"/>
      <family val="1"/>
    </font>
    <font>
      <b/>
      <u val="single"/>
      <sz val="12"/>
      <name val="Times New Roman"/>
      <family val="1"/>
    </font>
    <font>
      <b/>
      <sz val="15"/>
      <color indexed="54"/>
      <name val="Calibri"/>
      <family val="2"/>
    </font>
    <font>
      <b/>
      <sz val="12"/>
      <color indexed="30"/>
      <name val="Times New Roman"/>
      <family val="1"/>
    </font>
    <font>
      <sz val="12"/>
      <color indexed="25"/>
      <name val="Times New Roman"/>
      <family val="1"/>
    </font>
    <font>
      <b/>
      <sz val="10"/>
      <name val="Times New Roman"/>
      <family val="1"/>
    </font>
    <font>
      <u val="single"/>
      <sz val="12"/>
      <color indexed="8"/>
      <name val="Times New Roman"/>
      <family val="1"/>
    </font>
    <font>
      <b/>
      <sz val="9"/>
      <name val="Tahoma"/>
      <family val="2"/>
    </font>
    <font>
      <sz val="9"/>
      <name val="Tahoma"/>
      <family val="2"/>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2"/>
      <color indexed="2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5"/>
      <color theme="3"/>
      <name val="Calibri"/>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57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2"/>
      <color rgb="FF0070C0"/>
      <name val="Times New Roman"/>
      <family val="1"/>
    </font>
    <font>
      <sz val="12"/>
      <color rgb="FF0000FF"/>
      <name val="Times New Roman"/>
      <family val="1"/>
    </font>
    <font>
      <b/>
      <sz val="18"/>
      <color theme="0"/>
      <name val="Times New Roman"/>
      <family val="1"/>
    </font>
    <font>
      <b/>
      <sz val="14"/>
      <color theme="0"/>
      <name val="Times New Roman"/>
      <family val="1"/>
    </font>
    <font>
      <b/>
      <sz val="12"/>
      <color rgb="FF003868"/>
      <name val="Times New Roman"/>
      <family val="1"/>
    </font>
    <font>
      <b/>
      <sz val="12"/>
      <color rgb="FF00B050"/>
      <name val="Times New Roman"/>
      <family val="1"/>
    </font>
    <font>
      <sz val="12"/>
      <color rgb="FF00B050"/>
      <name val="Times New Roman"/>
      <family val="1"/>
    </font>
    <font>
      <b/>
      <sz val="12"/>
      <color rgb="FF000000"/>
      <name val="Times New Roman"/>
      <family val="1"/>
    </font>
    <font>
      <b/>
      <u val="single"/>
      <sz val="12"/>
      <color theme="1"/>
      <name val="Times New Roman"/>
      <family val="1"/>
    </font>
    <font>
      <i/>
      <sz val="12"/>
      <color rgb="FF0070C0"/>
      <name val="Times New Roman"/>
      <family val="1"/>
    </font>
    <font>
      <sz val="12"/>
      <color rgb="FFC00000"/>
      <name val="Times New Roman"/>
      <family val="1"/>
    </font>
    <font>
      <i/>
      <sz val="12"/>
      <color rgb="FFC00000"/>
      <name val="Times New Roman"/>
      <family val="1"/>
    </font>
    <font>
      <sz val="12"/>
      <color rgb="FF000000"/>
      <name val="Times New Roman"/>
      <family val="1"/>
    </font>
    <font>
      <b/>
      <sz val="12"/>
      <color rgb="FF0070C0"/>
      <name val="Times New Roman"/>
      <family val="1"/>
    </font>
    <font>
      <sz val="12"/>
      <color rgb="FFC23841"/>
      <name val="Times New Roman"/>
      <family val="1"/>
    </font>
    <font>
      <u val="single"/>
      <sz val="12"/>
      <color rgb="FF000000"/>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rgb="FF00B0F0"/>
        <bgColor indexed="64"/>
      </patternFill>
    </fill>
    <fill>
      <patternFill patternType="solid">
        <fgColor theme="1"/>
        <bgColor indexed="64"/>
      </patternFill>
    </fill>
    <fill>
      <patternFill patternType="solid">
        <fgColor theme="2" tint="-0.8999800086021423"/>
        <bgColor indexed="64"/>
      </patternFill>
    </fill>
    <fill>
      <patternFill patternType="solid">
        <fgColor rgb="FFFFFF00"/>
        <bgColor indexed="64"/>
      </patternFill>
    </fill>
    <fill>
      <patternFill patternType="solid">
        <fgColor theme="0" tint="-0.04997999966144562"/>
        <bgColor indexed="64"/>
      </patternFill>
    </fill>
    <fill>
      <patternFill patternType="solid">
        <fgColor rgb="FF00B050"/>
        <bgColor indexed="64"/>
      </patternFill>
    </fill>
    <fill>
      <patternFill patternType="solid">
        <fgColor rgb="FFEBEBE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top/>
      <bottom style="medium"/>
    </border>
    <border>
      <left/>
      <right/>
      <top style="thin"/>
      <bottom/>
    </border>
    <border>
      <left/>
      <right/>
      <top/>
      <bottom style="thin"/>
    </border>
    <border>
      <left/>
      <right/>
      <top style="thin"/>
      <bottom style="double"/>
    </border>
    <border>
      <left/>
      <right/>
      <top/>
      <bottom style="thin">
        <color indexed="23"/>
      </bottom>
    </border>
    <border>
      <left/>
      <right/>
      <top style="thin"/>
      <bottom style="thin">
        <color rgb="FF000000"/>
      </bottom>
    </border>
    <border>
      <left/>
      <right/>
      <top style="thin">
        <color rgb="FF000000"/>
      </top>
      <bottom/>
    </border>
    <border>
      <left/>
      <right/>
      <top/>
      <bottom style="thin">
        <color rgb="FF000000"/>
      </bottom>
    </border>
    <border>
      <left/>
      <right/>
      <top/>
      <bottom style="medium">
        <color rgb="FF000000"/>
      </bottom>
    </border>
    <border>
      <left style="thin"/>
      <right style="thin"/>
      <top style="thin"/>
      <bottom style="thin"/>
    </border>
    <border>
      <left style="thin">
        <color rgb="FFB4C3D2"/>
      </left>
      <right/>
      <top style="thin"/>
      <bottom style="thin"/>
    </border>
    <border>
      <left/>
      <right/>
      <top/>
      <bottom style="medium">
        <color theme="3" tint="-0.24997000396251678"/>
      </bottom>
    </border>
    <border>
      <left/>
      <right/>
      <top style="hair"/>
      <bottom/>
    </border>
  </borders>
  <cellStyleXfs count="65">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95"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6">
    <xf numFmtId="167" fontId="0" fillId="0" borderId="0" xfId="0" applyFont="1" applyAlignment="1">
      <alignment/>
    </xf>
    <xf numFmtId="0" fontId="66" fillId="33" borderId="0" xfId="58" applyFont="1" applyFill="1" applyBorder="1" applyAlignment="1">
      <alignment vertical="center"/>
      <protection/>
    </xf>
    <xf numFmtId="0" fontId="4" fillId="0" borderId="0" xfId="58" applyFont="1" applyAlignment="1">
      <alignment vertical="center"/>
      <protection/>
    </xf>
    <xf numFmtId="0" fontId="4" fillId="0" borderId="0" xfId="58" applyFont="1" applyAlignment="1">
      <alignment horizontal="right" vertical="center"/>
      <protection/>
    </xf>
    <xf numFmtId="0" fontId="5" fillId="0" borderId="0" xfId="58" applyFont="1" applyFill="1" applyAlignment="1">
      <alignment vertical="center"/>
      <protection/>
    </xf>
    <xf numFmtId="164" fontId="4" fillId="0" borderId="0" xfId="58" applyNumberFormat="1" applyFont="1" applyFill="1" applyAlignment="1">
      <alignment vertical="center"/>
      <protection/>
    </xf>
    <xf numFmtId="165" fontId="6" fillId="0" borderId="0" xfId="58" applyNumberFormat="1" applyFont="1" applyFill="1" applyAlignment="1">
      <alignment horizontal="right" vertical="center"/>
      <protection/>
    </xf>
    <xf numFmtId="166" fontId="66" fillId="33" borderId="0" xfId="58" applyNumberFormat="1" applyFont="1" applyFill="1" applyAlignment="1">
      <alignment horizontal="right" vertical="center"/>
      <protection/>
    </xf>
    <xf numFmtId="166" fontId="5" fillId="0" borderId="0" xfId="58" applyNumberFormat="1" applyFont="1" applyFill="1" applyAlignment="1">
      <alignment horizontal="right" vertical="center"/>
      <protection/>
    </xf>
    <xf numFmtId="0" fontId="4" fillId="0" borderId="0" xfId="58" applyFont="1" applyFill="1" applyAlignment="1">
      <alignment vertical="center"/>
      <protection/>
    </xf>
    <xf numFmtId="0" fontId="66" fillId="33" borderId="0" xfId="58" applyFont="1" applyFill="1" applyBorder="1" applyAlignment="1">
      <alignment horizontal="right" vertical="center"/>
      <protection/>
    </xf>
    <xf numFmtId="0" fontId="4" fillId="0" borderId="0" xfId="58" applyFont="1" applyFill="1" applyAlignment="1">
      <alignment horizontal="right" vertical="center"/>
      <protection/>
    </xf>
    <xf numFmtId="164" fontId="4" fillId="0" borderId="0" xfId="58" applyNumberFormat="1" applyFont="1" applyFill="1" applyAlignment="1">
      <alignment horizontal="right" vertical="center"/>
      <protection/>
    </xf>
    <xf numFmtId="166" fontId="67" fillId="0" borderId="0" xfId="58" applyNumberFormat="1" applyFont="1" applyFill="1" applyAlignment="1">
      <alignment horizontal="right" vertical="center"/>
      <protection/>
    </xf>
    <xf numFmtId="0" fontId="66" fillId="33" borderId="0" xfId="58" applyFont="1" applyFill="1" applyBorder="1" applyAlignment="1">
      <alignment horizontal="center" vertical="center"/>
      <protection/>
    </xf>
    <xf numFmtId="167" fontId="68" fillId="34" borderId="10" xfId="0" applyFont="1" applyFill="1" applyBorder="1" applyAlignment="1">
      <alignment/>
    </xf>
    <xf numFmtId="167" fontId="68" fillId="34" borderId="11" xfId="0" applyFont="1" applyFill="1" applyBorder="1" applyAlignment="1">
      <alignment/>
    </xf>
    <xf numFmtId="167" fontId="69" fillId="34" borderId="11" xfId="0" applyFont="1" applyFill="1" applyBorder="1" applyAlignment="1">
      <alignment horizontal="right"/>
    </xf>
    <xf numFmtId="167" fontId="69" fillId="34" borderId="11" xfId="0" applyFont="1" applyFill="1" applyBorder="1" applyAlignment="1">
      <alignment/>
    </xf>
    <xf numFmtId="167" fontId="68" fillId="34" borderId="12" xfId="0" applyFont="1" applyFill="1" applyBorder="1" applyAlignment="1">
      <alignment/>
    </xf>
    <xf numFmtId="0" fontId="4" fillId="35" borderId="0" xfId="58" applyFont="1" applyFill="1" applyAlignment="1">
      <alignment vertical="center"/>
      <protection/>
    </xf>
    <xf numFmtId="167" fontId="66" fillId="0" borderId="13" xfId="0" applyFont="1" applyFill="1" applyBorder="1" applyAlignment="1">
      <alignment horizontal="left" vertical="center"/>
    </xf>
    <xf numFmtId="164" fontId="70" fillId="0" borderId="13" xfId="58" applyNumberFormat="1" applyFont="1" applyFill="1" applyBorder="1" applyAlignment="1">
      <alignment horizontal="left" vertical="center"/>
      <protection/>
    </xf>
    <xf numFmtId="168" fontId="70" fillId="0" borderId="13" xfId="58" applyNumberFormat="1" applyFont="1" applyFill="1" applyBorder="1" applyAlignment="1">
      <alignment horizontal="center" vertical="center"/>
      <protection/>
    </xf>
    <xf numFmtId="164" fontId="71" fillId="0" borderId="13" xfId="58" applyNumberFormat="1" applyFont="1" applyFill="1" applyBorder="1" applyAlignment="1">
      <alignment horizontal="right"/>
      <protection/>
    </xf>
    <xf numFmtId="164" fontId="13" fillId="0" borderId="13" xfId="58" applyNumberFormat="1" applyFont="1" applyFill="1" applyBorder="1" applyAlignment="1">
      <alignment horizontal="right"/>
      <protection/>
    </xf>
    <xf numFmtId="0" fontId="13" fillId="0" borderId="13" xfId="58" applyNumberFormat="1" applyFont="1" applyFill="1" applyBorder="1" applyAlignment="1">
      <alignment horizontal="right"/>
      <protection/>
    </xf>
    <xf numFmtId="1" fontId="13" fillId="0" borderId="13" xfId="57" applyNumberFormat="1" applyFont="1" applyBorder="1" applyAlignment="1">
      <alignment horizontal="center"/>
      <protection/>
    </xf>
    <xf numFmtId="169" fontId="13" fillId="0" borderId="0" xfId="58" applyNumberFormat="1" applyFont="1" applyAlignment="1">
      <alignment vertical="center"/>
      <protection/>
    </xf>
    <xf numFmtId="171" fontId="71" fillId="0" borderId="0" xfId="44" applyNumberFormat="1" applyFont="1" applyBorder="1" applyAlignment="1">
      <alignment horizontal="right"/>
    </xf>
    <xf numFmtId="171" fontId="13" fillId="0" borderId="0" xfId="44" applyNumberFormat="1" applyFont="1" applyBorder="1" applyAlignment="1">
      <alignment horizontal="right"/>
    </xf>
    <xf numFmtId="172" fontId="5" fillId="0" borderId="0" xfId="61" applyNumberFormat="1" applyFont="1" applyBorder="1" applyAlignment="1">
      <alignment horizontal="center"/>
    </xf>
    <xf numFmtId="173" fontId="5" fillId="0" borderId="0" xfId="58" applyNumberFormat="1" applyFont="1" applyAlignment="1">
      <alignment horizontal="left" vertical="center" indent="1"/>
      <protection/>
    </xf>
    <xf numFmtId="173" fontId="5" fillId="0" borderId="0" xfId="58" applyNumberFormat="1" applyFont="1" applyAlignment="1">
      <alignment vertical="center"/>
      <protection/>
    </xf>
    <xf numFmtId="174" fontId="5" fillId="0" borderId="0" xfId="44" applyNumberFormat="1" applyFont="1" applyBorder="1" applyAlignment="1">
      <alignment horizontal="right"/>
    </xf>
    <xf numFmtId="167" fontId="48" fillId="0" borderId="0" xfId="0" applyFont="1" applyFill="1" applyBorder="1" applyAlignment="1">
      <alignment horizontal="left" indent="1"/>
    </xf>
    <xf numFmtId="175" fontId="5" fillId="0" borderId="0" xfId="61" applyNumberFormat="1" applyFont="1" applyFill="1" applyBorder="1" applyAlignment="1">
      <alignment horizontal="right"/>
    </xf>
    <xf numFmtId="167" fontId="13" fillId="33" borderId="11" xfId="0" applyFont="1" applyFill="1" applyBorder="1" applyAlignment="1">
      <alignment horizontal="left" vertical="center"/>
    </xf>
    <xf numFmtId="167" fontId="13" fillId="33" borderId="11" xfId="0" applyFont="1" applyFill="1" applyBorder="1" applyAlignment="1">
      <alignment horizontal="left" vertical="center" indent="1"/>
    </xf>
    <xf numFmtId="10" fontId="13" fillId="33" borderId="11" xfId="61" applyNumberFormat="1" applyFont="1" applyFill="1" applyBorder="1" applyAlignment="1">
      <alignment horizontal="left" vertical="center" indent="1"/>
    </xf>
    <xf numFmtId="10" fontId="13" fillId="33" borderId="12" xfId="61" applyNumberFormat="1" applyFont="1" applyFill="1" applyBorder="1" applyAlignment="1">
      <alignment horizontal="left" vertical="center" indent="1"/>
    </xf>
    <xf numFmtId="167" fontId="66" fillId="0" borderId="0" xfId="0" applyFont="1" applyFill="1" applyAlignment="1">
      <alignment horizontal="left" indent="1"/>
    </xf>
    <xf numFmtId="173" fontId="5" fillId="0" borderId="0" xfId="58" applyNumberFormat="1" applyFont="1" applyBorder="1" applyAlignment="1">
      <alignment vertical="center"/>
      <protection/>
    </xf>
    <xf numFmtId="174" fontId="5" fillId="33" borderId="0" xfId="44" applyNumberFormat="1" applyFont="1" applyFill="1" applyBorder="1" applyAlignment="1">
      <alignment horizontal="right"/>
    </xf>
    <xf numFmtId="167" fontId="5" fillId="0" borderId="0" xfId="0" applyFont="1" applyFill="1" applyAlignment="1">
      <alignment horizontal="left" indent="1"/>
    </xf>
    <xf numFmtId="174" fontId="5" fillId="36" borderId="0" xfId="44" applyNumberFormat="1" applyFont="1" applyFill="1" applyBorder="1" applyAlignment="1">
      <alignment horizontal="right"/>
    </xf>
    <xf numFmtId="174" fontId="5" fillId="0" borderId="0" xfId="44" applyNumberFormat="1" applyFont="1" applyFill="1" applyBorder="1" applyAlignment="1">
      <alignment horizontal="right"/>
    </xf>
    <xf numFmtId="173" fontId="5" fillId="0" borderId="0" xfId="58" applyNumberFormat="1" applyFont="1" applyBorder="1" applyAlignment="1">
      <alignment horizontal="left" vertical="center" indent="1"/>
      <protection/>
    </xf>
    <xf numFmtId="176" fontId="67" fillId="36" borderId="0" xfId="58" applyNumberFormat="1" applyFont="1" applyFill="1" applyAlignment="1">
      <alignment horizontal="right" vertical="center"/>
      <protection/>
    </xf>
    <xf numFmtId="164" fontId="4" fillId="0" borderId="0" xfId="58" applyNumberFormat="1" applyFont="1" applyAlignment="1">
      <alignment vertical="center"/>
      <protection/>
    </xf>
    <xf numFmtId="167" fontId="64" fillId="0" borderId="14" xfId="0" applyFont="1" applyFill="1" applyBorder="1" applyAlignment="1">
      <alignment/>
    </xf>
    <xf numFmtId="173" fontId="5" fillId="0" borderId="14" xfId="58" applyNumberFormat="1" applyFont="1" applyBorder="1" applyAlignment="1">
      <alignment vertical="center"/>
      <protection/>
    </xf>
    <xf numFmtId="171" fontId="13" fillId="0" borderId="14" xfId="44" applyNumberFormat="1" applyFont="1" applyBorder="1" applyAlignment="1">
      <alignment horizontal="right"/>
    </xf>
    <xf numFmtId="0" fontId="13" fillId="0" borderId="14" xfId="58" applyFont="1" applyBorder="1" applyAlignment="1">
      <alignment vertical="center"/>
      <protection/>
    </xf>
    <xf numFmtId="164" fontId="13" fillId="0" borderId="14" xfId="58" applyNumberFormat="1" applyFont="1" applyBorder="1" applyAlignment="1">
      <alignment vertical="center"/>
      <protection/>
    </xf>
    <xf numFmtId="0" fontId="5" fillId="0" borderId="0" xfId="58" applyFont="1" applyBorder="1" applyAlignment="1">
      <alignment horizontal="left" vertical="center" indent="1"/>
      <protection/>
    </xf>
    <xf numFmtId="164" fontId="13" fillId="0" borderId="0" xfId="58" applyNumberFormat="1" applyFont="1" applyBorder="1" applyAlignment="1">
      <alignment vertical="center"/>
      <protection/>
    </xf>
    <xf numFmtId="174" fontId="72" fillId="0" borderId="0" xfId="44" applyNumberFormat="1" applyFont="1" applyBorder="1" applyAlignment="1">
      <alignment horizontal="right"/>
    </xf>
    <xf numFmtId="177" fontId="13" fillId="0" borderId="0" xfId="58" applyNumberFormat="1" applyFont="1" applyBorder="1" applyAlignment="1">
      <alignment vertical="center"/>
      <protection/>
    </xf>
    <xf numFmtId="164" fontId="17" fillId="0" borderId="0" xfId="58" applyNumberFormat="1" applyFont="1" applyBorder="1" applyAlignment="1">
      <alignment vertical="center"/>
      <protection/>
    </xf>
    <xf numFmtId="176" fontId="73" fillId="0" borderId="0" xfId="58" applyNumberFormat="1" applyFont="1" applyFill="1" applyBorder="1" applyAlignment="1">
      <alignment horizontal="right" vertical="center"/>
      <protection/>
    </xf>
    <xf numFmtId="176" fontId="73" fillId="0" borderId="0" xfId="58" applyNumberFormat="1" applyFont="1" applyBorder="1" applyAlignment="1">
      <alignment horizontal="right" vertical="center"/>
      <protection/>
    </xf>
    <xf numFmtId="176" fontId="67" fillId="37" borderId="0" xfId="58" applyNumberFormat="1" applyFont="1" applyFill="1" applyBorder="1" applyAlignment="1">
      <alignment horizontal="right" vertical="center"/>
      <protection/>
    </xf>
    <xf numFmtId="176" fontId="67" fillId="37" borderId="15" xfId="58" applyNumberFormat="1" applyFont="1" applyFill="1" applyBorder="1" applyAlignment="1">
      <alignment horizontal="right" vertical="center"/>
      <protection/>
    </xf>
    <xf numFmtId="164" fontId="66" fillId="33" borderId="0" xfId="0" applyNumberFormat="1" applyFont="1" applyFill="1" applyAlignment="1">
      <alignment/>
    </xf>
    <xf numFmtId="164" fontId="5" fillId="0" borderId="14" xfId="58" applyNumberFormat="1" applyFont="1" applyFill="1" applyBorder="1" applyAlignment="1">
      <alignment horizontal="left" vertical="center" indent="1"/>
      <protection/>
    </xf>
    <xf numFmtId="164" fontId="4" fillId="0" borderId="14" xfId="58" applyNumberFormat="1" applyFont="1" applyFill="1" applyBorder="1" applyAlignment="1">
      <alignment horizontal="left" vertical="center"/>
      <protection/>
    </xf>
    <xf numFmtId="176" fontId="19" fillId="0" borderId="14" xfId="58" applyNumberFormat="1" applyFont="1" applyFill="1" applyBorder="1" applyAlignment="1">
      <alignment horizontal="right" vertical="center"/>
      <protection/>
    </xf>
    <xf numFmtId="171" fontId="5" fillId="33" borderId="14" xfId="44" applyNumberFormat="1" applyFont="1" applyFill="1" applyBorder="1" applyAlignment="1">
      <alignment horizontal="right"/>
    </xf>
    <xf numFmtId="171" fontId="5" fillId="0" borderId="14" xfId="44" applyNumberFormat="1" applyFont="1" applyBorder="1" applyAlignment="1">
      <alignment horizontal="right"/>
    </xf>
    <xf numFmtId="164" fontId="5" fillId="0" borderId="0" xfId="58" applyNumberFormat="1" applyFont="1" applyFill="1" applyBorder="1" applyAlignment="1">
      <alignment horizontal="left" vertical="center" indent="1"/>
      <protection/>
    </xf>
    <xf numFmtId="164" fontId="4" fillId="0" borderId="0" xfId="58" applyNumberFormat="1" applyFont="1" applyFill="1" applyBorder="1" applyAlignment="1">
      <alignment horizontal="left" vertical="center"/>
      <protection/>
    </xf>
    <xf numFmtId="176" fontId="19" fillId="0" borderId="0" xfId="58" applyNumberFormat="1" applyFont="1" applyFill="1" applyBorder="1" applyAlignment="1">
      <alignment horizontal="right" vertical="center"/>
      <protection/>
    </xf>
    <xf numFmtId="174" fontId="5" fillId="38" borderId="0" xfId="44" applyNumberFormat="1" applyFont="1" applyFill="1" applyBorder="1" applyAlignment="1">
      <alignment horizontal="right"/>
    </xf>
    <xf numFmtId="164" fontId="5" fillId="0" borderId="14" xfId="58" applyNumberFormat="1" applyFont="1" applyBorder="1" applyAlignment="1">
      <alignment vertical="center"/>
      <protection/>
    </xf>
    <xf numFmtId="178" fontId="13" fillId="0" borderId="14" xfId="58" applyNumberFormat="1" applyFont="1" applyFill="1" applyBorder="1" applyAlignment="1">
      <alignment vertical="center"/>
      <protection/>
    </xf>
    <xf numFmtId="178" fontId="13" fillId="0" borderId="0" xfId="58" applyNumberFormat="1" applyFont="1" applyFill="1" applyBorder="1" applyAlignment="1">
      <alignment vertical="center"/>
      <protection/>
    </xf>
    <xf numFmtId="164" fontId="5" fillId="0" borderId="0" xfId="58" applyNumberFormat="1" applyFont="1" applyAlignment="1">
      <alignment horizontal="left" vertical="center" indent="1"/>
      <protection/>
    </xf>
    <xf numFmtId="164" fontId="5" fillId="0" borderId="0" xfId="58" applyNumberFormat="1" applyFont="1" applyAlignment="1">
      <alignment vertical="center"/>
      <protection/>
    </xf>
    <xf numFmtId="0" fontId="5" fillId="0" borderId="0" xfId="58" applyFont="1" applyAlignment="1">
      <alignment horizontal="left" vertical="center" indent="1"/>
      <protection/>
    </xf>
    <xf numFmtId="178" fontId="13" fillId="0" borderId="16" xfId="58" applyNumberFormat="1" applyFont="1" applyFill="1" applyBorder="1" applyAlignment="1">
      <alignment vertical="center"/>
      <protection/>
    </xf>
    <xf numFmtId="171" fontId="13" fillId="0" borderId="16" xfId="44" applyNumberFormat="1" applyFont="1" applyBorder="1" applyAlignment="1">
      <alignment horizontal="right"/>
    </xf>
    <xf numFmtId="164" fontId="5" fillId="0" borderId="0" xfId="58" applyNumberFormat="1" applyFont="1" applyFill="1" applyBorder="1" applyAlignment="1">
      <alignment vertical="center"/>
      <protection/>
    </xf>
    <xf numFmtId="170" fontId="5" fillId="0" borderId="0" xfId="44" applyFont="1" applyAlignment="1">
      <alignment horizontal="right"/>
    </xf>
    <xf numFmtId="170" fontId="66" fillId="33" borderId="0" xfId="44" applyFont="1" applyFill="1" applyAlignment="1">
      <alignment horizontal="right"/>
    </xf>
    <xf numFmtId="164" fontId="13" fillId="33" borderId="10" xfId="58" applyNumberFormat="1" applyFont="1" applyFill="1" applyBorder="1" applyAlignment="1">
      <alignment horizontal="left" vertical="center"/>
      <protection/>
    </xf>
    <xf numFmtId="164" fontId="13" fillId="33" borderId="11" xfId="58" applyNumberFormat="1" applyFont="1" applyFill="1" applyBorder="1" applyAlignment="1">
      <alignment horizontal="left" vertical="center" indent="1"/>
      <protection/>
    </xf>
    <xf numFmtId="164" fontId="20" fillId="33" borderId="11" xfId="58" applyNumberFormat="1" applyFont="1" applyFill="1" applyBorder="1" applyAlignment="1">
      <alignment horizontal="left" vertical="center"/>
      <protection/>
    </xf>
    <xf numFmtId="164" fontId="20" fillId="33" borderId="11" xfId="58" applyNumberFormat="1" applyFont="1" applyFill="1" applyBorder="1" applyAlignment="1">
      <alignment horizontal="right" vertical="center"/>
      <protection/>
    </xf>
    <xf numFmtId="0" fontId="20" fillId="33" borderId="11" xfId="58" applyFont="1" applyFill="1" applyBorder="1" applyAlignment="1">
      <alignment horizontal="right" vertical="center"/>
      <protection/>
    </xf>
    <xf numFmtId="0" fontId="20" fillId="33" borderId="12" xfId="58" applyFont="1" applyFill="1" applyBorder="1" applyAlignment="1">
      <alignment horizontal="right" vertical="center"/>
      <protection/>
    </xf>
    <xf numFmtId="164" fontId="72" fillId="0" borderId="0" xfId="58" applyNumberFormat="1" applyFont="1" applyFill="1" applyAlignment="1">
      <alignment vertical="center"/>
      <protection/>
    </xf>
    <xf numFmtId="164" fontId="5" fillId="0" borderId="0" xfId="58" applyNumberFormat="1" applyFont="1" applyFill="1" applyAlignment="1">
      <alignment vertical="center"/>
      <protection/>
    </xf>
    <xf numFmtId="179" fontId="72" fillId="0" borderId="0" xfId="61" applyNumberFormat="1" applyFont="1" applyFill="1" applyAlignment="1">
      <alignment horizontal="right"/>
    </xf>
    <xf numFmtId="179" fontId="72" fillId="39" borderId="0" xfId="61" applyNumberFormat="1" applyFont="1" applyFill="1" applyAlignment="1">
      <alignment horizontal="right"/>
    </xf>
    <xf numFmtId="169" fontId="5" fillId="0" borderId="0" xfId="58" applyNumberFormat="1" applyFont="1" applyAlignment="1">
      <alignment vertical="center"/>
      <protection/>
    </xf>
    <xf numFmtId="167" fontId="68" fillId="40" borderId="0" xfId="0" applyFont="1" applyFill="1" applyBorder="1" applyAlignment="1">
      <alignment/>
    </xf>
    <xf numFmtId="167" fontId="5" fillId="0" borderId="0" xfId="0" applyFont="1" applyFill="1" applyBorder="1" applyAlignment="1">
      <alignment horizontal="left" vertical="center"/>
    </xf>
    <xf numFmtId="164" fontId="70" fillId="0" borderId="0" xfId="58" applyNumberFormat="1" applyFont="1" applyFill="1" applyBorder="1" applyAlignment="1">
      <alignment horizontal="left" vertical="center"/>
      <protection/>
    </xf>
    <xf numFmtId="164" fontId="70" fillId="0" borderId="0" xfId="58" applyNumberFormat="1" applyFont="1" applyFill="1" applyBorder="1" applyAlignment="1">
      <alignment horizontal="center" vertical="center"/>
      <protection/>
    </xf>
    <xf numFmtId="164" fontId="13" fillId="0" borderId="0" xfId="58" applyNumberFormat="1" applyFont="1" applyFill="1" applyBorder="1" applyAlignment="1">
      <alignment horizontal="right" vertical="center"/>
      <protection/>
    </xf>
    <xf numFmtId="167" fontId="5" fillId="0" borderId="13" xfId="0" applyFont="1" applyFill="1" applyBorder="1" applyAlignment="1">
      <alignment horizontal="left" vertical="center"/>
    </xf>
    <xf numFmtId="167" fontId="13" fillId="0" borderId="13" xfId="0" applyFont="1" applyFill="1" applyBorder="1" applyAlignment="1">
      <alignment horizontal="right" vertical="center"/>
    </xf>
    <xf numFmtId="164" fontId="20" fillId="0" borderId="0" xfId="58" applyNumberFormat="1" applyFont="1" applyFill="1" applyBorder="1" applyAlignment="1">
      <alignment horizontal="left" vertical="center"/>
      <protection/>
    </xf>
    <xf numFmtId="168" fontId="20" fillId="0" borderId="0" xfId="58" applyNumberFormat="1" applyFont="1" applyFill="1" applyBorder="1" applyAlignment="1">
      <alignment horizontal="center" vertical="center"/>
      <protection/>
    </xf>
    <xf numFmtId="168" fontId="20" fillId="0" borderId="0" xfId="58" applyNumberFormat="1" applyFont="1" applyFill="1" applyBorder="1" applyAlignment="1">
      <alignment horizontal="right" vertical="center"/>
      <protection/>
    </xf>
    <xf numFmtId="180" fontId="19" fillId="0" borderId="0" xfId="58" applyNumberFormat="1" applyFont="1" applyFill="1" applyAlignment="1">
      <alignment horizontal="right" vertical="center"/>
      <protection/>
    </xf>
    <xf numFmtId="171" fontId="72" fillId="0" borderId="0" xfId="44" applyNumberFormat="1" applyFont="1" applyBorder="1" applyAlignment="1">
      <alignment horizontal="right"/>
    </xf>
    <xf numFmtId="171" fontId="5" fillId="0" borderId="0" xfId="44" applyNumberFormat="1" applyFont="1" applyBorder="1" applyAlignment="1">
      <alignment horizontal="right"/>
    </xf>
    <xf numFmtId="164" fontId="66" fillId="33" borderId="0" xfId="57" applyNumberFormat="1" applyFont="1" applyFill="1">
      <alignment/>
      <protection/>
    </xf>
    <xf numFmtId="0" fontId="66" fillId="33" borderId="0" xfId="57" applyNumberFormat="1" applyFont="1" applyFill="1">
      <alignment/>
      <protection/>
    </xf>
    <xf numFmtId="174" fontId="66" fillId="33" borderId="0" xfId="44" applyNumberFormat="1" applyFont="1" applyFill="1" applyBorder="1" applyAlignment="1">
      <alignment horizontal="right"/>
    </xf>
    <xf numFmtId="0" fontId="5" fillId="0" borderId="14" xfId="58" applyFont="1" applyFill="1" applyBorder="1" applyAlignment="1">
      <alignment horizontal="left" vertical="center"/>
      <protection/>
    </xf>
    <xf numFmtId="164" fontId="5" fillId="0" borderId="14" xfId="58" applyNumberFormat="1" applyFont="1" applyFill="1" applyBorder="1" applyAlignment="1">
      <alignment horizontal="left" vertical="center"/>
      <protection/>
    </xf>
    <xf numFmtId="176" fontId="5" fillId="0" borderId="14" xfId="58" applyNumberFormat="1" applyFont="1" applyFill="1" applyBorder="1" applyAlignment="1">
      <alignment horizontal="right" vertical="center"/>
      <protection/>
    </xf>
    <xf numFmtId="164" fontId="5" fillId="0" borderId="0" xfId="58" applyNumberFormat="1" applyFont="1" applyFill="1" applyBorder="1" applyAlignment="1">
      <alignment horizontal="left" vertical="center"/>
      <protection/>
    </xf>
    <xf numFmtId="176" fontId="5" fillId="0" borderId="0" xfId="58" applyNumberFormat="1" applyFont="1" applyFill="1" applyBorder="1" applyAlignment="1">
      <alignment horizontal="right" vertical="center"/>
      <protection/>
    </xf>
    <xf numFmtId="177" fontId="5" fillId="0" borderId="0" xfId="44" applyNumberFormat="1" applyFont="1" applyBorder="1" applyAlignment="1">
      <alignment horizontal="right"/>
    </xf>
    <xf numFmtId="1" fontId="74" fillId="0" borderId="0" xfId="0" applyNumberFormat="1" applyFont="1" applyFill="1" applyBorder="1" applyAlignment="1">
      <alignment horizontal="center"/>
    </xf>
    <xf numFmtId="164" fontId="4" fillId="0" borderId="0" xfId="58" applyNumberFormat="1" applyFont="1" applyBorder="1" applyAlignment="1">
      <alignment horizontal="left" vertical="center"/>
      <protection/>
    </xf>
    <xf numFmtId="176" fontId="4" fillId="0" borderId="0" xfId="58" applyNumberFormat="1" applyFont="1" applyFill="1" applyBorder="1" applyAlignment="1">
      <alignment horizontal="right" vertical="center"/>
      <protection/>
    </xf>
    <xf numFmtId="164" fontId="4" fillId="0" borderId="0" xfId="58" applyNumberFormat="1" applyFont="1" applyAlignment="1">
      <alignment horizontal="left" vertical="center"/>
      <protection/>
    </xf>
    <xf numFmtId="176" fontId="19" fillId="0" borderId="0" xfId="58" applyNumberFormat="1" applyFont="1" applyFill="1" applyAlignment="1">
      <alignment horizontal="right" vertical="center"/>
      <protection/>
    </xf>
    <xf numFmtId="0" fontId="5" fillId="0" borderId="0" xfId="58" applyFont="1" applyFill="1" applyBorder="1" applyAlignment="1">
      <alignment horizontal="left" vertical="center" indent="1"/>
      <protection/>
    </xf>
    <xf numFmtId="0" fontId="5" fillId="0" borderId="17" xfId="58" applyFont="1" applyBorder="1" applyAlignment="1">
      <alignment horizontal="left" vertical="center" indent="1"/>
      <protection/>
    </xf>
    <xf numFmtId="164" fontId="4" fillId="0" borderId="17" xfId="58" applyNumberFormat="1" applyFont="1" applyBorder="1" applyAlignment="1">
      <alignment vertical="center"/>
      <protection/>
    </xf>
    <xf numFmtId="176" fontId="19" fillId="0" borderId="17" xfId="58" applyNumberFormat="1" applyFont="1" applyFill="1" applyBorder="1" applyAlignment="1">
      <alignment horizontal="right" vertical="center"/>
      <protection/>
    </xf>
    <xf numFmtId="0" fontId="13" fillId="0" borderId="14" xfId="58" applyFont="1" applyBorder="1" applyAlignment="1">
      <alignment horizontal="left" vertical="center"/>
      <protection/>
    </xf>
    <xf numFmtId="164" fontId="23" fillId="0" borderId="14" xfId="58" applyNumberFormat="1" applyFont="1" applyBorder="1" applyAlignment="1">
      <alignment horizontal="left" vertical="center"/>
      <protection/>
    </xf>
    <xf numFmtId="180" fontId="23" fillId="0" borderId="14" xfId="58" applyNumberFormat="1" applyFont="1" applyFill="1" applyBorder="1" applyAlignment="1">
      <alignment horizontal="right" vertical="center"/>
      <protection/>
    </xf>
    <xf numFmtId="0" fontId="66" fillId="33" borderId="0" xfId="58" applyFont="1" applyFill="1" applyBorder="1" applyAlignment="1">
      <alignment horizontal="left" vertical="center" indent="1"/>
      <protection/>
    </xf>
    <xf numFmtId="0" fontId="5" fillId="0" borderId="0" xfId="58" applyNumberFormat="1" applyFont="1" applyAlignment="1">
      <alignment horizontal="left" vertical="center" indent="1"/>
      <protection/>
    </xf>
    <xf numFmtId="0" fontId="5" fillId="0" borderId="0" xfId="58" applyFont="1" applyFill="1" applyAlignment="1">
      <alignment horizontal="left" vertical="center" indent="1"/>
      <protection/>
    </xf>
    <xf numFmtId="164" fontId="4" fillId="0" borderId="0" xfId="58" applyNumberFormat="1" applyFont="1" applyFill="1" applyAlignment="1">
      <alignment horizontal="left" vertical="center"/>
      <protection/>
    </xf>
    <xf numFmtId="0" fontId="66" fillId="33" borderId="0" xfId="58" applyFont="1" applyFill="1" applyAlignment="1">
      <alignment vertical="center"/>
      <protection/>
    </xf>
    <xf numFmtId="0" fontId="4" fillId="0" borderId="0" xfId="58" applyNumberFormat="1" applyFont="1" applyFill="1" applyAlignment="1">
      <alignment horizontal="left" vertical="center"/>
      <protection/>
    </xf>
    <xf numFmtId="171" fontId="66" fillId="33" borderId="0" xfId="44" applyNumberFormat="1" applyFont="1" applyFill="1" applyBorder="1" applyAlignment="1">
      <alignment horizontal="right"/>
    </xf>
    <xf numFmtId="0" fontId="4" fillId="0" borderId="0" xfId="58" applyNumberFormat="1" applyFont="1" applyAlignment="1">
      <alignment horizontal="left" vertical="center"/>
      <protection/>
    </xf>
    <xf numFmtId="164" fontId="5" fillId="0" borderId="0" xfId="57" applyNumberFormat="1" applyFont="1" applyFill="1" applyAlignment="1">
      <alignment horizontal="left" indent="1"/>
      <protection/>
    </xf>
    <xf numFmtId="174" fontId="66" fillId="36" borderId="0" xfId="44" applyNumberFormat="1" applyFont="1" applyFill="1" applyBorder="1" applyAlignment="1">
      <alignment horizontal="right"/>
    </xf>
    <xf numFmtId="0" fontId="5" fillId="0" borderId="14" xfId="58" applyFont="1" applyBorder="1" applyAlignment="1">
      <alignment horizontal="left" vertical="center"/>
      <protection/>
    </xf>
    <xf numFmtId="0" fontId="4" fillId="0" borderId="14" xfId="58" applyNumberFormat="1" applyFont="1" applyBorder="1" applyAlignment="1">
      <alignment horizontal="left" vertical="center"/>
      <protection/>
    </xf>
    <xf numFmtId="180" fontId="4" fillId="0" borderId="14" xfId="58" applyNumberFormat="1" applyFont="1" applyFill="1" applyBorder="1" applyAlignment="1">
      <alignment horizontal="right" vertical="center"/>
      <protection/>
    </xf>
    <xf numFmtId="0" fontId="4" fillId="0" borderId="0" xfId="58" applyNumberFormat="1" applyFont="1" applyBorder="1" applyAlignment="1">
      <alignment vertical="center"/>
      <protection/>
    </xf>
    <xf numFmtId="0" fontId="4" fillId="0" borderId="14" xfId="58" applyNumberFormat="1" applyFont="1" applyFill="1" applyBorder="1" applyAlignment="1">
      <alignment horizontal="left" vertical="center"/>
      <protection/>
    </xf>
    <xf numFmtId="0" fontId="4" fillId="0" borderId="0" xfId="58" applyNumberFormat="1" applyFont="1" applyFill="1" applyBorder="1" applyAlignment="1">
      <alignment horizontal="left" vertical="center"/>
      <protection/>
    </xf>
    <xf numFmtId="0" fontId="4" fillId="0" borderId="0" xfId="58" applyNumberFormat="1" applyFont="1" applyAlignment="1">
      <alignment vertical="center"/>
      <protection/>
    </xf>
    <xf numFmtId="0" fontId="23" fillId="0" borderId="14" xfId="58" applyNumberFormat="1" applyFont="1" applyBorder="1" applyAlignment="1">
      <alignment horizontal="left" vertical="center"/>
      <protection/>
    </xf>
    <xf numFmtId="0" fontId="75" fillId="33" borderId="0" xfId="58" applyFont="1" applyFill="1" applyBorder="1" applyAlignment="1">
      <alignment vertical="center"/>
      <protection/>
    </xf>
    <xf numFmtId="0" fontId="25" fillId="0" borderId="0" xfId="58" applyFont="1" applyAlignment="1">
      <alignment horizontal="left" vertical="center" indent="1"/>
      <protection/>
    </xf>
    <xf numFmtId="0" fontId="25" fillId="0" borderId="0" xfId="58" applyNumberFormat="1" applyFont="1" applyAlignment="1">
      <alignment horizontal="left" vertical="center"/>
      <protection/>
    </xf>
    <xf numFmtId="176" fontId="25" fillId="0" borderId="0" xfId="58" applyNumberFormat="1" applyFont="1" applyFill="1" applyAlignment="1">
      <alignment horizontal="right" vertical="center"/>
      <protection/>
    </xf>
    <xf numFmtId="176" fontId="25" fillId="0" borderId="0" xfId="58" applyNumberFormat="1" applyFont="1" applyFill="1" applyBorder="1" applyAlignment="1">
      <alignment horizontal="right" vertical="center"/>
      <protection/>
    </xf>
    <xf numFmtId="0" fontId="26" fillId="0" borderId="0" xfId="58" applyFont="1" applyAlignment="1">
      <alignment vertical="center"/>
      <protection/>
    </xf>
    <xf numFmtId="0" fontId="76" fillId="0" borderId="0" xfId="58" applyFont="1" applyAlignment="1">
      <alignment horizontal="left" vertical="center" indent="1"/>
      <protection/>
    </xf>
    <xf numFmtId="0" fontId="76" fillId="0" borderId="0" xfId="58" applyNumberFormat="1" applyFont="1" applyAlignment="1">
      <alignment horizontal="left" vertical="center"/>
      <protection/>
    </xf>
    <xf numFmtId="176" fontId="76" fillId="0" borderId="0" xfId="58" applyNumberFormat="1" applyFont="1" applyFill="1" applyAlignment="1">
      <alignment horizontal="right" vertical="center"/>
      <protection/>
    </xf>
    <xf numFmtId="0" fontId="77" fillId="0" borderId="0" xfId="58" applyFont="1" applyAlignment="1">
      <alignment vertical="center"/>
      <protection/>
    </xf>
    <xf numFmtId="0" fontId="76" fillId="0" borderId="0" xfId="58" applyFont="1" applyAlignment="1">
      <alignment horizontal="left" vertical="center"/>
      <protection/>
    </xf>
    <xf numFmtId="181" fontId="76" fillId="0" borderId="0" xfId="58" applyNumberFormat="1" applyFont="1" applyFill="1" applyBorder="1" applyAlignment="1">
      <alignment horizontal="right" vertical="center"/>
      <protection/>
    </xf>
    <xf numFmtId="164" fontId="28" fillId="0" borderId="0" xfId="58" applyNumberFormat="1" applyFont="1" applyFill="1" applyAlignment="1">
      <alignment vertical="center"/>
      <protection/>
    </xf>
    <xf numFmtId="182" fontId="72" fillId="33" borderId="0" xfId="57" applyNumberFormat="1" applyFont="1" applyFill="1" applyAlignment="1">
      <alignment horizontal="right"/>
      <protection/>
    </xf>
    <xf numFmtId="172" fontId="72" fillId="33" borderId="0" xfId="61" applyNumberFormat="1" applyFont="1" applyFill="1" applyAlignment="1">
      <alignment horizontal="right"/>
    </xf>
    <xf numFmtId="167" fontId="68" fillId="35" borderId="0" xfId="0" applyFont="1" applyFill="1" applyBorder="1" applyAlignment="1">
      <alignment/>
    </xf>
    <xf numFmtId="0" fontId="70" fillId="0" borderId="0" xfId="58" applyFont="1" applyFill="1" applyBorder="1" applyAlignment="1">
      <alignment horizontal="left" vertical="center"/>
      <protection/>
    </xf>
    <xf numFmtId="0" fontId="70" fillId="0" borderId="0" xfId="58" applyNumberFormat="1" applyFont="1" applyFill="1" applyBorder="1" applyAlignment="1">
      <alignment horizontal="left" vertical="center"/>
      <protection/>
    </xf>
    <xf numFmtId="0" fontId="70" fillId="0" borderId="0" xfId="58" applyFont="1" applyFill="1" applyBorder="1" applyAlignment="1">
      <alignment horizontal="center" vertical="center"/>
      <protection/>
    </xf>
    <xf numFmtId="0" fontId="13" fillId="0" borderId="0" xfId="58" applyNumberFormat="1" applyFont="1" applyFill="1" applyBorder="1" applyAlignment="1">
      <alignment horizontal="right" vertical="center"/>
      <protection/>
    </xf>
    <xf numFmtId="0" fontId="20" fillId="0" borderId="0" xfId="58" applyFont="1" applyFill="1" applyBorder="1" applyAlignment="1">
      <alignment horizontal="left" vertical="center"/>
      <protection/>
    </xf>
    <xf numFmtId="0" fontId="20" fillId="0" borderId="0" xfId="58" applyNumberFormat="1" applyFont="1" applyFill="1" applyBorder="1" applyAlignment="1">
      <alignment horizontal="left" vertical="center"/>
      <protection/>
    </xf>
    <xf numFmtId="0" fontId="13" fillId="33" borderId="10" xfId="58" applyFont="1" applyFill="1" applyBorder="1" applyAlignment="1">
      <alignment horizontal="left" vertical="center"/>
      <protection/>
    </xf>
    <xf numFmtId="0" fontId="20" fillId="33" borderId="11" xfId="58" applyNumberFormat="1" applyFont="1" applyFill="1" applyBorder="1" applyAlignment="1">
      <alignment horizontal="left" vertical="center"/>
      <protection/>
    </xf>
    <xf numFmtId="0" fontId="20" fillId="33" borderId="11" xfId="58" applyFont="1" applyFill="1" applyBorder="1" applyAlignment="1">
      <alignment horizontal="left" vertical="center"/>
      <protection/>
    </xf>
    <xf numFmtId="0" fontId="20" fillId="33" borderId="11" xfId="58" applyNumberFormat="1" applyFont="1" applyFill="1" applyBorder="1" applyAlignment="1">
      <alignment horizontal="right" vertical="center"/>
      <protection/>
    </xf>
    <xf numFmtId="0" fontId="5" fillId="0" borderId="0" xfId="58" applyFont="1" applyAlignment="1">
      <alignment vertical="center"/>
      <protection/>
    </xf>
    <xf numFmtId="0" fontId="5" fillId="0" borderId="0" xfId="58" applyNumberFormat="1" applyFont="1" applyAlignment="1">
      <alignment vertical="center"/>
      <protection/>
    </xf>
    <xf numFmtId="183" fontId="5" fillId="0" borderId="0" xfId="58" applyNumberFormat="1" applyFont="1" applyAlignment="1">
      <alignment horizontal="right" vertical="center"/>
      <protection/>
    </xf>
    <xf numFmtId="0" fontId="4" fillId="40" borderId="0" xfId="58" applyFont="1" applyFill="1" applyAlignment="1">
      <alignment vertical="center"/>
      <protection/>
    </xf>
    <xf numFmtId="0" fontId="72" fillId="33" borderId="0" xfId="58" applyFont="1" applyFill="1" applyBorder="1" applyAlignment="1">
      <alignment vertical="center"/>
      <protection/>
    </xf>
    <xf numFmtId="176" fontId="5" fillId="0" borderId="0" xfId="58" applyNumberFormat="1" applyFont="1" applyAlignment="1">
      <alignment horizontal="right" vertical="center"/>
      <protection/>
    </xf>
    <xf numFmtId="176" fontId="78" fillId="0" borderId="0" xfId="58" applyNumberFormat="1" applyFont="1" applyAlignment="1">
      <alignment horizontal="right" vertical="center"/>
      <protection/>
    </xf>
    <xf numFmtId="0" fontId="5" fillId="0" borderId="14" xfId="58" applyFont="1" applyBorder="1" applyAlignment="1">
      <alignment vertical="center"/>
      <protection/>
    </xf>
    <xf numFmtId="0" fontId="5" fillId="0" borderId="14" xfId="58" applyNumberFormat="1" applyFont="1" applyBorder="1" applyAlignment="1">
      <alignment vertical="center"/>
      <protection/>
    </xf>
    <xf numFmtId="176" fontId="5" fillId="0" borderId="14" xfId="58" applyNumberFormat="1" applyFont="1" applyBorder="1" applyAlignment="1">
      <alignment horizontal="right" vertical="center"/>
      <protection/>
    </xf>
    <xf numFmtId="174" fontId="5" fillId="40" borderId="0" xfId="44" applyNumberFormat="1" applyFont="1" applyFill="1" applyBorder="1" applyAlignment="1">
      <alignment horizontal="right"/>
    </xf>
    <xf numFmtId="174"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176" fontId="78" fillId="0" borderId="0" xfId="58" applyNumberFormat="1" applyFont="1" applyFill="1" applyAlignment="1">
      <alignment horizontal="right" vertical="center"/>
      <protection/>
    </xf>
    <xf numFmtId="0" fontId="5" fillId="0" borderId="18" xfId="58" applyFont="1" applyBorder="1" applyAlignment="1">
      <alignment vertical="center"/>
      <protection/>
    </xf>
    <xf numFmtId="0" fontId="5" fillId="0" borderId="18" xfId="58" applyNumberFormat="1" applyFont="1" applyBorder="1" applyAlignment="1">
      <alignment vertical="center"/>
      <protection/>
    </xf>
    <xf numFmtId="176" fontId="5" fillId="0" borderId="18" xfId="58" applyNumberFormat="1" applyFont="1" applyBorder="1" applyAlignment="1">
      <alignment horizontal="right" vertical="center"/>
      <protection/>
    </xf>
    <xf numFmtId="0" fontId="13" fillId="0" borderId="19" xfId="58" applyFont="1" applyFill="1" applyBorder="1" applyAlignment="1">
      <alignment vertical="center"/>
      <protection/>
    </xf>
    <xf numFmtId="0" fontId="13" fillId="0" borderId="19" xfId="58" applyNumberFormat="1" applyFont="1" applyFill="1" applyBorder="1" applyAlignment="1">
      <alignment vertical="center"/>
      <protection/>
    </xf>
    <xf numFmtId="183" fontId="73" fillId="0" borderId="19" xfId="58" applyNumberFormat="1" applyFont="1" applyFill="1" applyBorder="1" applyAlignment="1">
      <alignment horizontal="right" vertical="center"/>
      <protection/>
    </xf>
    <xf numFmtId="167" fontId="13" fillId="33" borderId="10" xfId="0" applyFont="1" applyFill="1" applyBorder="1" applyAlignment="1">
      <alignment horizontal="left" vertical="center"/>
    </xf>
    <xf numFmtId="167" fontId="13" fillId="33" borderId="12" xfId="0" applyFont="1" applyFill="1" applyBorder="1" applyAlignment="1">
      <alignment horizontal="left" vertical="center" indent="1"/>
    </xf>
    <xf numFmtId="0" fontId="13" fillId="0" borderId="0" xfId="58" applyFont="1" applyFill="1" applyBorder="1" applyAlignment="1">
      <alignment vertical="center"/>
      <protection/>
    </xf>
    <xf numFmtId="0" fontId="13" fillId="0" borderId="0" xfId="58" applyNumberFormat="1" applyFont="1" applyFill="1" applyBorder="1" applyAlignment="1">
      <alignment vertical="center"/>
      <protection/>
    </xf>
    <xf numFmtId="183" fontId="73" fillId="0" borderId="0" xfId="58" applyNumberFormat="1" applyFont="1" applyFill="1" applyBorder="1" applyAlignment="1">
      <alignment horizontal="right" vertical="center"/>
      <protection/>
    </xf>
    <xf numFmtId="0" fontId="20" fillId="0" borderId="0" xfId="58" applyNumberFormat="1" applyFont="1" applyFill="1" applyBorder="1" applyAlignment="1">
      <alignment vertical="center"/>
      <protection/>
    </xf>
    <xf numFmtId="0" fontId="4" fillId="0" borderId="0" xfId="58" applyFont="1" applyFill="1" applyBorder="1" applyAlignment="1">
      <alignment vertical="center"/>
      <protection/>
    </xf>
    <xf numFmtId="183" fontId="78" fillId="0" borderId="0" xfId="58" applyNumberFormat="1" applyFont="1" applyFill="1" applyAlignment="1">
      <alignment horizontal="right" vertical="center"/>
      <protection/>
    </xf>
    <xf numFmtId="0" fontId="20" fillId="0" borderId="0" xfId="58" applyFont="1" applyFill="1" applyBorder="1" applyAlignment="1">
      <alignment vertical="center"/>
      <protection/>
    </xf>
    <xf numFmtId="164" fontId="20" fillId="0" borderId="0" xfId="58" applyNumberFormat="1" applyFont="1" applyFill="1" applyBorder="1" applyAlignment="1">
      <alignment vertical="center"/>
      <protection/>
    </xf>
    <xf numFmtId="164" fontId="4" fillId="0" borderId="0" xfId="58" applyNumberFormat="1" applyFont="1" applyFill="1" applyBorder="1" applyAlignment="1">
      <alignment horizontal="right" vertical="center"/>
      <protection/>
    </xf>
    <xf numFmtId="0" fontId="4" fillId="0" borderId="0" xfId="58" applyFont="1" applyFill="1" applyBorder="1" applyAlignment="1">
      <alignment horizontal="right" vertical="center"/>
      <protection/>
    </xf>
    <xf numFmtId="0" fontId="66" fillId="0" borderId="0" xfId="58" applyFont="1" applyAlignment="1">
      <alignment vertical="center"/>
      <protection/>
    </xf>
    <xf numFmtId="9" fontId="72" fillId="39" borderId="0" xfId="61" applyFont="1" applyFill="1" applyAlignment="1">
      <alignment horizontal="right"/>
    </xf>
    <xf numFmtId="0" fontId="66" fillId="0" borderId="0" xfId="57" applyNumberFormat="1" applyFont="1" applyAlignment="1">
      <alignment horizontal="left"/>
      <protection/>
    </xf>
    <xf numFmtId="164" fontId="5" fillId="0" borderId="18" xfId="58" applyNumberFormat="1" applyFont="1" applyBorder="1" applyAlignment="1">
      <alignment vertical="center"/>
      <protection/>
    </xf>
    <xf numFmtId="164" fontId="13" fillId="0" borderId="19" xfId="58" applyNumberFormat="1" applyFont="1" applyFill="1" applyBorder="1" applyAlignment="1">
      <alignment vertical="center"/>
      <protection/>
    </xf>
    <xf numFmtId="0" fontId="17" fillId="0" borderId="0" xfId="58" applyFont="1" applyBorder="1" applyAlignment="1">
      <alignment vertical="center"/>
      <protection/>
    </xf>
    <xf numFmtId="164" fontId="5" fillId="0" borderId="0" xfId="58" applyNumberFormat="1" applyFont="1" applyBorder="1" applyAlignment="1">
      <alignment vertical="center"/>
      <protection/>
    </xf>
    <xf numFmtId="0" fontId="5" fillId="0" borderId="0" xfId="58" applyFont="1" applyBorder="1" applyAlignment="1">
      <alignment vertical="center"/>
      <protection/>
    </xf>
    <xf numFmtId="183" fontId="5" fillId="0" borderId="0" xfId="58" applyNumberFormat="1" applyFont="1" applyBorder="1" applyAlignment="1">
      <alignment horizontal="right" vertical="center"/>
      <protection/>
    </xf>
    <xf numFmtId="176" fontId="5" fillId="0" borderId="0" xfId="58" applyNumberFormat="1" applyFont="1" applyBorder="1" applyAlignment="1">
      <alignment horizontal="right" vertical="center"/>
      <protection/>
    </xf>
    <xf numFmtId="0" fontId="5" fillId="0" borderId="11" xfId="58" applyFont="1" applyBorder="1" applyAlignment="1">
      <alignment vertical="center"/>
      <protection/>
    </xf>
    <xf numFmtId="164" fontId="5" fillId="0" borderId="11" xfId="58" applyNumberFormat="1" applyFont="1" applyBorder="1" applyAlignment="1">
      <alignment vertical="center"/>
      <protection/>
    </xf>
    <xf numFmtId="183" fontId="5" fillId="0" borderId="11" xfId="58" applyNumberFormat="1" applyFont="1" applyBorder="1" applyAlignment="1">
      <alignment horizontal="right" vertical="center"/>
      <protection/>
    </xf>
    <xf numFmtId="171" fontId="5" fillId="0" borderId="11" xfId="44" applyNumberFormat="1" applyFont="1" applyBorder="1" applyAlignment="1">
      <alignment horizontal="right"/>
    </xf>
    <xf numFmtId="0" fontId="13" fillId="0" borderId="20" xfId="58" applyFont="1" applyFill="1" applyBorder="1" applyAlignment="1">
      <alignment horizontal="left" vertical="center"/>
      <protection/>
    </xf>
    <xf numFmtId="0" fontId="20" fillId="0" borderId="20" xfId="58" applyFont="1" applyFill="1" applyBorder="1" applyAlignment="1">
      <alignment vertical="center"/>
      <protection/>
    </xf>
    <xf numFmtId="0" fontId="4" fillId="0" borderId="20" xfId="58" applyFont="1" applyFill="1" applyBorder="1" applyAlignment="1">
      <alignment vertical="center"/>
      <protection/>
    </xf>
    <xf numFmtId="0" fontId="4" fillId="0" borderId="20" xfId="58" applyFont="1" applyFill="1" applyBorder="1" applyAlignment="1">
      <alignment horizontal="right" vertical="center"/>
      <protection/>
    </xf>
    <xf numFmtId="178" fontId="4" fillId="0" borderId="20" xfId="58" applyNumberFormat="1" applyFont="1" applyFill="1" applyBorder="1" applyAlignment="1">
      <alignment horizontal="right" vertical="center"/>
      <protection/>
    </xf>
    <xf numFmtId="0" fontId="5" fillId="0" borderId="0" xfId="58" applyFont="1" applyAlignment="1">
      <alignment horizontal="left" vertical="center"/>
      <protection/>
    </xf>
    <xf numFmtId="180" fontId="5" fillId="0" borderId="0" xfId="58" applyNumberFormat="1" applyFont="1" applyFill="1" applyBorder="1" applyAlignment="1">
      <alignment horizontal="right" vertical="center"/>
      <protection/>
    </xf>
    <xf numFmtId="171" fontId="5" fillId="0" borderId="0" xfId="44" applyNumberFormat="1" applyFont="1" applyFill="1" applyBorder="1" applyAlignment="1">
      <alignment horizontal="right"/>
    </xf>
    <xf numFmtId="0" fontId="78" fillId="0" borderId="0" xfId="58" applyFont="1" applyFill="1" applyAlignment="1">
      <alignment horizontal="left" vertical="center"/>
      <protection/>
    </xf>
    <xf numFmtId="164" fontId="20" fillId="0" borderId="20" xfId="58" applyNumberFormat="1" applyFont="1" applyFill="1" applyBorder="1" applyAlignment="1">
      <alignment vertical="center"/>
      <protection/>
    </xf>
    <xf numFmtId="164" fontId="4" fillId="0" borderId="20" xfId="58" applyNumberFormat="1" applyFont="1" applyFill="1" applyBorder="1" applyAlignment="1">
      <alignment vertical="center"/>
      <protection/>
    </xf>
    <xf numFmtId="0" fontId="5" fillId="0" borderId="20" xfId="58" applyFont="1" applyFill="1" applyBorder="1" applyAlignment="1">
      <alignment horizontal="right" vertical="center"/>
      <protection/>
    </xf>
    <xf numFmtId="178" fontId="5" fillId="0" borderId="20" xfId="58" applyNumberFormat="1" applyFont="1" applyFill="1" applyBorder="1" applyAlignment="1">
      <alignment horizontal="right" vertical="center"/>
      <protection/>
    </xf>
    <xf numFmtId="164" fontId="5" fillId="0" borderId="20" xfId="58" applyNumberFormat="1" applyFont="1" applyFill="1" applyBorder="1" applyAlignment="1">
      <alignment horizontal="right" vertical="center"/>
      <protection/>
    </xf>
    <xf numFmtId="164" fontId="4" fillId="0" borderId="0" xfId="58" applyNumberFormat="1" applyFont="1" applyFill="1" applyBorder="1" applyAlignment="1">
      <alignment vertical="center"/>
      <protection/>
    </xf>
    <xf numFmtId="180" fontId="4" fillId="0" borderId="0" xfId="58" applyNumberFormat="1" applyFont="1" applyFill="1" applyBorder="1" applyAlignment="1">
      <alignment horizontal="right" vertical="center"/>
      <protection/>
    </xf>
    <xf numFmtId="176" fontId="78" fillId="0" borderId="0" xfId="58" applyNumberFormat="1" applyFont="1" applyFill="1" applyBorder="1" applyAlignment="1">
      <alignment horizontal="right" vertical="center"/>
      <protection/>
    </xf>
    <xf numFmtId="174" fontId="4" fillId="0" borderId="0" xfId="58" applyNumberFormat="1" applyFont="1" applyAlignment="1">
      <alignment vertical="center"/>
      <protection/>
    </xf>
    <xf numFmtId="184" fontId="66" fillId="33" borderId="0" xfId="58" applyNumberFormat="1" applyFont="1" applyFill="1" applyAlignment="1">
      <alignment horizontal="right" vertical="center"/>
      <protection/>
    </xf>
    <xf numFmtId="185" fontId="66" fillId="33" borderId="0" xfId="58" applyNumberFormat="1" applyFont="1" applyFill="1" applyBorder="1" applyAlignment="1">
      <alignment horizontal="right" vertical="center"/>
      <protection/>
    </xf>
    <xf numFmtId="185" fontId="5" fillId="0" borderId="0" xfId="58" applyNumberFormat="1" applyFont="1" applyFill="1" applyBorder="1" applyAlignment="1">
      <alignment horizontal="right" vertical="center"/>
      <protection/>
    </xf>
    <xf numFmtId="0" fontId="5" fillId="0" borderId="0" xfId="58" applyFont="1" applyAlignment="1">
      <alignment horizontal="right" vertical="center"/>
      <protection/>
    </xf>
    <xf numFmtId="40" fontId="4" fillId="0" borderId="0" xfId="58" applyNumberFormat="1" applyFont="1" applyAlignment="1">
      <alignment vertical="center"/>
      <protection/>
    </xf>
    <xf numFmtId="40" fontId="4" fillId="0" borderId="0" xfId="58" applyNumberFormat="1" applyFont="1" applyAlignment="1">
      <alignment horizontal="right" vertical="center"/>
      <protection/>
    </xf>
    <xf numFmtId="186" fontId="66" fillId="33" borderId="0" xfId="58" applyNumberFormat="1" applyFont="1" applyFill="1" applyBorder="1" applyAlignment="1">
      <alignment horizontal="right" vertical="center"/>
      <protection/>
    </xf>
    <xf numFmtId="178" fontId="4" fillId="0" borderId="0" xfId="58" applyNumberFormat="1" applyFont="1" applyFill="1" applyBorder="1" applyAlignment="1">
      <alignment horizontal="right" vertical="center"/>
      <protection/>
    </xf>
    <xf numFmtId="0" fontId="13" fillId="0" borderId="0" xfId="58" applyNumberFormat="1" applyFont="1" applyBorder="1" applyAlignment="1">
      <alignment horizontal="center" vertical="center"/>
      <protection/>
    </xf>
    <xf numFmtId="0" fontId="13" fillId="0" borderId="0" xfId="58" applyNumberFormat="1" applyFont="1" applyBorder="1" applyAlignment="1">
      <alignment horizontal="right" vertical="center"/>
      <protection/>
    </xf>
    <xf numFmtId="0" fontId="13" fillId="0" borderId="0" xfId="49" applyNumberFormat="1" applyFont="1" applyFill="1" applyBorder="1" applyAlignment="1">
      <alignment horizontal="right" vertical="center"/>
    </xf>
    <xf numFmtId="0" fontId="13" fillId="0" borderId="13" xfId="58" applyNumberFormat="1" applyFont="1" applyBorder="1" applyAlignment="1">
      <alignment horizontal="center" vertical="center"/>
      <protection/>
    </xf>
    <xf numFmtId="0" fontId="13" fillId="0" borderId="13" xfId="58" applyNumberFormat="1" applyFont="1" applyBorder="1" applyAlignment="1">
      <alignment horizontal="right" vertical="center"/>
      <protection/>
    </xf>
    <xf numFmtId="0" fontId="13" fillId="0" borderId="13" xfId="49" applyNumberFormat="1" applyFont="1" applyFill="1" applyBorder="1" applyAlignment="1">
      <alignment horizontal="right" vertical="center"/>
    </xf>
    <xf numFmtId="164" fontId="13" fillId="0" borderId="0" xfId="58" applyNumberFormat="1" applyFont="1" applyFill="1" applyBorder="1" applyAlignment="1">
      <alignment vertical="center"/>
      <protection/>
    </xf>
    <xf numFmtId="178" fontId="5" fillId="0" borderId="0" xfId="58" applyNumberFormat="1" applyFont="1" applyFill="1" applyBorder="1" applyAlignment="1">
      <alignment horizontal="right" vertical="center"/>
      <protection/>
    </xf>
    <xf numFmtId="0" fontId="5" fillId="0" borderId="0" xfId="58" applyFont="1" applyFill="1" applyAlignment="1">
      <alignment horizontal="right" vertical="center"/>
      <protection/>
    </xf>
    <xf numFmtId="164" fontId="5" fillId="0" borderId="0" xfId="58" applyNumberFormat="1" applyFont="1" applyFill="1" applyAlignment="1">
      <alignment horizontal="right" vertical="center"/>
      <protection/>
    </xf>
    <xf numFmtId="0" fontId="5" fillId="0" borderId="0" xfId="58" applyFont="1" applyFill="1" applyBorder="1" applyAlignment="1">
      <alignment horizontal="right" vertical="center"/>
      <protection/>
    </xf>
    <xf numFmtId="0" fontId="66" fillId="33" borderId="0" xfId="58" applyFont="1" applyFill="1" applyAlignment="1">
      <alignment horizontal="left" vertical="center"/>
      <protection/>
    </xf>
    <xf numFmtId="0" fontId="79" fillId="33" borderId="0" xfId="58" applyFont="1" applyFill="1" applyBorder="1" applyAlignment="1">
      <alignment vertical="center"/>
      <protection/>
    </xf>
    <xf numFmtId="187" fontId="66" fillId="33" borderId="0" xfId="58" applyNumberFormat="1" applyFont="1" applyFill="1" applyBorder="1" applyAlignment="1">
      <alignment horizontal="right" vertical="center"/>
      <protection/>
    </xf>
    <xf numFmtId="184" fontId="66" fillId="33" borderId="0" xfId="58" applyNumberFormat="1" applyFont="1" applyFill="1" applyBorder="1" applyAlignment="1">
      <alignment horizontal="right" vertical="center"/>
      <protection/>
    </xf>
    <xf numFmtId="0" fontId="20" fillId="0" borderId="21" xfId="58" applyFont="1" applyFill="1" applyBorder="1" applyAlignment="1">
      <alignment vertical="center"/>
      <protection/>
    </xf>
    <xf numFmtId="164" fontId="20" fillId="0" borderId="21" xfId="58" applyNumberFormat="1" applyFont="1" applyFill="1" applyBorder="1" applyAlignment="1">
      <alignment vertical="center"/>
      <protection/>
    </xf>
    <xf numFmtId="164" fontId="4" fillId="0" borderId="21" xfId="58" applyNumberFormat="1" applyFont="1" applyFill="1" applyBorder="1" applyAlignment="1">
      <alignment vertical="center"/>
      <protection/>
    </xf>
    <xf numFmtId="164" fontId="4" fillId="0" borderId="21" xfId="58" applyNumberFormat="1" applyFont="1" applyFill="1" applyBorder="1" applyAlignment="1">
      <alignment horizontal="right" vertical="center"/>
      <protection/>
    </xf>
    <xf numFmtId="188" fontId="4" fillId="0" borderId="21" xfId="58" applyNumberFormat="1" applyFont="1" applyFill="1" applyBorder="1" applyAlignment="1">
      <alignment horizontal="right" vertical="center"/>
      <protection/>
    </xf>
    <xf numFmtId="0" fontId="4" fillId="0" borderId="21" xfId="58" applyFont="1" applyFill="1" applyBorder="1" applyAlignment="1">
      <alignment horizontal="right" vertical="center"/>
      <protection/>
    </xf>
    <xf numFmtId="167" fontId="68" fillId="0" borderId="0" xfId="0" applyFont="1" applyFill="1" applyBorder="1" applyAlignment="1">
      <alignment/>
    </xf>
    <xf numFmtId="167" fontId="69" fillId="0" borderId="0" xfId="0" applyFont="1" applyFill="1" applyBorder="1" applyAlignment="1">
      <alignment horizontal="right"/>
    </xf>
    <xf numFmtId="167" fontId="69" fillId="0" borderId="0" xfId="0" applyFont="1" applyFill="1" applyBorder="1" applyAlignment="1">
      <alignment/>
    </xf>
    <xf numFmtId="167" fontId="74" fillId="0" borderId="0" xfId="0" applyFont="1" applyAlignment="1">
      <alignment/>
    </xf>
    <xf numFmtId="167" fontId="48" fillId="0" borderId="0" xfId="0" applyFont="1" applyAlignment="1">
      <alignment/>
    </xf>
    <xf numFmtId="176" fontId="66" fillId="33" borderId="0" xfId="58" applyNumberFormat="1" applyFont="1" applyFill="1" applyBorder="1" applyAlignment="1">
      <alignment horizontal="right" vertical="center"/>
      <protection/>
    </xf>
    <xf numFmtId="167" fontId="48" fillId="0" borderId="0" xfId="0" applyFont="1" applyBorder="1" applyAlignment="1">
      <alignment/>
    </xf>
    <xf numFmtId="174" fontId="5" fillId="0" borderId="15" xfId="44" applyNumberFormat="1" applyFont="1" applyBorder="1" applyAlignment="1">
      <alignment horizontal="right"/>
    </xf>
    <xf numFmtId="167" fontId="48" fillId="0" borderId="14" xfId="0" applyFont="1" applyBorder="1" applyAlignment="1">
      <alignment/>
    </xf>
    <xf numFmtId="0" fontId="4" fillId="0" borderId="14" xfId="58" applyFont="1" applyBorder="1" applyAlignment="1">
      <alignment vertical="center"/>
      <protection/>
    </xf>
    <xf numFmtId="0" fontId="4" fillId="0" borderId="14" xfId="58" applyFont="1" applyBorder="1" applyAlignment="1">
      <alignment horizontal="right" vertical="center"/>
      <protection/>
    </xf>
    <xf numFmtId="167" fontId="64" fillId="0" borderId="0" xfId="0" applyFont="1" applyBorder="1" applyAlignment="1">
      <alignment/>
    </xf>
    <xf numFmtId="167" fontId="66" fillId="0" borderId="0" xfId="0" applyFont="1" applyFill="1" applyAlignment="1">
      <alignment horizontal="right"/>
    </xf>
    <xf numFmtId="167" fontId="66" fillId="0" borderId="0" xfId="0" applyFont="1" applyAlignment="1">
      <alignment horizontal="right"/>
    </xf>
    <xf numFmtId="167" fontId="48" fillId="0" borderId="0" xfId="0" applyFont="1" applyAlignment="1">
      <alignment horizontal="left"/>
    </xf>
    <xf numFmtId="189" fontId="72" fillId="0" borderId="0" xfId="0" applyNumberFormat="1" applyFont="1" applyAlignment="1">
      <alignment horizontal="right"/>
    </xf>
    <xf numFmtId="0" fontId="48" fillId="0" borderId="0" xfId="56" applyFont="1" applyAlignment="1">
      <alignment horizontal="left"/>
      <protection/>
    </xf>
    <xf numFmtId="10" fontId="72" fillId="0" borderId="0" xfId="61" applyNumberFormat="1" applyFont="1" applyAlignment="1">
      <alignment horizontal="right"/>
    </xf>
    <xf numFmtId="189" fontId="48" fillId="0" borderId="0" xfId="0" applyNumberFormat="1" applyFont="1" applyAlignment="1">
      <alignment horizontal="right"/>
    </xf>
    <xf numFmtId="14" fontId="48" fillId="0" borderId="0" xfId="0" applyNumberFormat="1" applyFont="1" applyAlignment="1">
      <alignment horizontal="right"/>
    </xf>
    <xf numFmtId="10" fontId="72" fillId="33" borderId="22" xfId="61" applyNumberFormat="1" applyFont="1" applyFill="1" applyBorder="1" applyAlignment="1">
      <alignment horizontal="right"/>
    </xf>
    <xf numFmtId="2" fontId="5" fillId="0" borderId="0" xfId="56" applyNumberFormat="1" applyFont="1" applyAlignment="1">
      <alignment horizontal="right"/>
      <protection/>
    </xf>
    <xf numFmtId="164" fontId="48" fillId="0" borderId="0" xfId="56" applyNumberFormat="1" applyFont="1" applyAlignment="1">
      <alignment horizontal="left"/>
      <protection/>
    </xf>
    <xf numFmtId="2" fontId="72" fillId="0" borderId="0" xfId="56" applyNumberFormat="1" applyFont="1" applyAlignment="1">
      <alignment horizontal="right"/>
      <protection/>
    </xf>
    <xf numFmtId="0" fontId="20" fillId="0" borderId="14" xfId="58" applyFont="1" applyFill="1" applyBorder="1" applyAlignment="1">
      <alignment vertical="center"/>
      <protection/>
    </xf>
    <xf numFmtId="0" fontId="4" fillId="0" borderId="14" xfId="58" applyFont="1" applyFill="1" applyBorder="1" applyAlignment="1">
      <alignment vertical="center"/>
      <protection/>
    </xf>
    <xf numFmtId="177" fontId="5" fillId="0" borderId="14" xfId="44" applyNumberFormat="1" applyFont="1" applyBorder="1" applyAlignment="1">
      <alignment horizontal="right"/>
    </xf>
    <xf numFmtId="183" fontId="5" fillId="0" borderId="14" xfId="58" applyNumberFormat="1" applyFont="1" applyBorder="1" applyAlignment="1">
      <alignment horizontal="right" vertical="center"/>
      <protection/>
    </xf>
    <xf numFmtId="10" fontId="66" fillId="33" borderId="0" xfId="61" applyNumberFormat="1" applyFont="1" applyFill="1" applyBorder="1" applyAlignment="1">
      <alignment horizontal="right" vertical="center"/>
    </xf>
    <xf numFmtId="172" fontId="66" fillId="33" borderId="0" xfId="61" applyNumberFormat="1" applyFont="1" applyFill="1" applyBorder="1" applyAlignment="1">
      <alignment horizontal="right" vertical="center"/>
    </xf>
    <xf numFmtId="190" fontId="66" fillId="33" borderId="0" xfId="58" applyNumberFormat="1" applyFont="1" applyFill="1" applyBorder="1" applyAlignment="1">
      <alignment horizontal="right" vertical="center"/>
      <protection/>
    </xf>
    <xf numFmtId="0" fontId="5" fillId="0" borderId="21" xfId="58" applyFont="1" applyFill="1" applyBorder="1" applyAlignment="1">
      <alignment vertical="center"/>
      <protection/>
    </xf>
    <xf numFmtId="184" fontId="80" fillId="0" borderId="21" xfId="58" applyNumberFormat="1" applyFont="1" applyFill="1" applyBorder="1" applyAlignment="1">
      <alignment vertical="center"/>
      <protection/>
    </xf>
    <xf numFmtId="184" fontId="80" fillId="0" borderId="21" xfId="58" applyNumberFormat="1" applyFont="1" applyFill="1" applyBorder="1" applyAlignment="1">
      <alignment horizontal="right" vertical="center"/>
      <protection/>
    </xf>
    <xf numFmtId="183" fontId="4" fillId="0" borderId="0" xfId="58" applyNumberFormat="1" applyFont="1" applyFill="1" applyBorder="1" applyAlignment="1">
      <alignment horizontal="right" vertical="center"/>
      <protection/>
    </xf>
    <xf numFmtId="191" fontId="78" fillId="0" borderId="0" xfId="58" applyNumberFormat="1" applyFont="1" applyBorder="1" applyAlignment="1">
      <alignment horizontal="left" vertical="center"/>
      <protection/>
    </xf>
    <xf numFmtId="167" fontId="66" fillId="39" borderId="0" xfId="0" applyFont="1" applyFill="1" applyAlignment="1">
      <alignment horizontal="right"/>
    </xf>
    <xf numFmtId="0" fontId="5" fillId="0" borderId="14" xfId="58" applyFont="1" applyBorder="1" applyAlignment="1">
      <alignment horizontal="right" vertical="center"/>
      <protection/>
    </xf>
    <xf numFmtId="0" fontId="20" fillId="0" borderId="0" xfId="58" applyFont="1" applyFill="1" applyBorder="1" applyAlignment="1">
      <alignment horizontal="right" vertical="center"/>
      <protection/>
    </xf>
    <xf numFmtId="167" fontId="32" fillId="33" borderId="11" xfId="0" applyFont="1" applyFill="1" applyBorder="1" applyAlignment="1">
      <alignment horizontal="right" vertical="top"/>
    </xf>
    <xf numFmtId="167" fontId="13" fillId="33" borderId="23" xfId="0" applyFont="1" applyFill="1" applyBorder="1" applyAlignment="1">
      <alignment horizontal="left" vertical="center"/>
    </xf>
    <xf numFmtId="167" fontId="32" fillId="33" borderId="12" xfId="0" applyFont="1" applyFill="1" applyBorder="1" applyAlignment="1">
      <alignment horizontal="right" vertical="top"/>
    </xf>
    <xf numFmtId="167" fontId="13" fillId="0" borderId="0" xfId="0" applyFont="1" applyFill="1" applyBorder="1" applyAlignment="1">
      <alignment horizontal="left" vertical="center" indent="1"/>
    </xf>
    <xf numFmtId="192" fontId="64" fillId="0" borderId="24" xfId="0" applyNumberFormat="1" applyFont="1" applyBorder="1" applyAlignment="1">
      <alignment horizontal="left"/>
    </xf>
    <xf numFmtId="1" fontId="64" fillId="0" borderId="24" xfId="0" applyNumberFormat="1" applyFont="1" applyBorder="1" applyAlignment="1">
      <alignment horizontal="right"/>
    </xf>
    <xf numFmtId="185" fontId="5" fillId="0" borderId="0" xfId="58" applyNumberFormat="1" applyFont="1" applyFill="1" applyBorder="1" applyAlignment="1" applyProtection="1">
      <alignment horizontal="right" vertical="center"/>
      <protection/>
    </xf>
    <xf numFmtId="0" fontId="78" fillId="0" borderId="0" xfId="58" applyFont="1" applyAlignment="1">
      <alignment horizontal="left" vertical="center"/>
      <protection/>
    </xf>
    <xf numFmtId="167" fontId="5" fillId="39" borderId="0" xfId="0" applyFont="1" applyFill="1" applyAlignment="1">
      <alignment horizontal="right"/>
    </xf>
    <xf numFmtId="0" fontId="5" fillId="33" borderId="0" xfId="58" applyFont="1" applyFill="1" applyBorder="1" applyAlignment="1">
      <alignment vertical="center"/>
      <protection/>
    </xf>
    <xf numFmtId="184" fontId="5" fillId="0" borderId="14" xfId="58" applyNumberFormat="1" applyFont="1" applyBorder="1" applyAlignment="1">
      <alignment vertical="center"/>
      <protection/>
    </xf>
    <xf numFmtId="184" fontId="5" fillId="0" borderId="14" xfId="58" applyNumberFormat="1" applyFont="1" applyBorder="1" applyAlignment="1">
      <alignment horizontal="right" vertical="center"/>
      <protection/>
    </xf>
    <xf numFmtId="0" fontId="5" fillId="0" borderId="0" xfId="58" applyFont="1" applyBorder="1" applyAlignment="1">
      <alignment horizontal="right" vertical="center"/>
      <protection/>
    </xf>
    <xf numFmtId="176" fontId="5" fillId="41" borderId="0" xfId="58" applyNumberFormat="1" applyFont="1" applyFill="1" applyAlignment="1">
      <alignment horizontal="right" vertical="center"/>
      <protection/>
    </xf>
    <xf numFmtId="0" fontId="5" fillId="0" borderId="11" xfId="58" applyFont="1" applyBorder="1" applyAlignment="1">
      <alignment horizontal="right" vertical="center"/>
      <protection/>
    </xf>
    <xf numFmtId="0" fontId="13" fillId="33" borderId="11" xfId="58" applyFont="1" applyFill="1" applyBorder="1" applyAlignment="1">
      <alignment horizontal="left" vertical="center" indent="1"/>
      <protection/>
    </xf>
    <xf numFmtId="0" fontId="13" fillId="0" borderId="0" xfId="58" applyFont="1" applyFill="1" applyBorder="1" applyAlignment="1">
      <alignment horizontal="left" vertical="center"/>
      <protection/>
    </xf>
    <xf numFmtId="0" fontId="13" fillId="0" borderId="0" xfId="58" applyFont="1" applyFill="1" applyBorder="1" applyAlignment="1">
      <alignment horizontal="left" vertical="center" indent="1"/>
      <protection/>
    </xf>
    <xf numFmtId="9" fontId="66" fillId="33" borderId="0" xfId="61" applyFont="1" applyFill="1" applyAlignment="1">
      <alignment horizontal="right" vertical="center"/>
    </xf>
    <xf numFmtId="184" fontId="78" fillId="0" borderId="0" xfId="58" applyNumberFormat="1" applyFont="1" applyFill="1" applyBorder="1" applyAlignment="1">
      <alignment horizontal="right" vertical="center"/>
      <protection/>
    </xf>
    <xf numFmtId="184" fontId="76" fillId="0" borderId="0" xfId="58" applyNumberFormat="1" applyFont="1" applyFill="1" applyBorder="1" applyAlignment="1">
      <alignment horizontal="right" vertical="center"/>
      <protection/>
    </xf>
    <xf numFmtId="0" fontId="5" fillId="0" borderId="25" xfId="58" applyFont="1" applyFill="1" applyBorder="1" applyAlignment="1">
      <alignment vertical="center"/>
      <protection/>
    </xf>
    <xf numFmtId="176" fontId="78" fillId="0" borderId="25" xfId="58" applyNumberFormat="1" applyFont="1" applyFill="1" applyBorder="1" applyAlignment="1">
      <alignment horizontal="right" vertical="center"/>
      <protection/>
    </xf>
    <xf numFmtId="0" fontId="5" fillId="0" borderId="0" xfId="58" applyFont="1" applyFill="1" applyBorder="1" applyAlignment="1">
      <alignment vertical="center"/>
      <protection/>
    </xf>
    <xf numFmtId="0" fontId="5" fillId="0" borderId="14" xfId="58" applyFont="1" applyFill="1" applyBorder="1" applyAlignment="1">
      <alignment vertical="center"/>
      <protection/>
    </xf>
    <xf numFmtId="0" fontId="13" fillId="0" borderId="14" xfId="58" applyFont="1" applyFill="1" applyBorder="1" applyAlignment="1">
      <alignment vertical="center"/>
      <protection/>
    </xf>
    <xf numFmtId="176" fontId="73" fillId="0" borderId="14" xfId="58" applyNumberFormat="1" applyFont="1" applyFill="1" applyBorder="1" applyAlignment="1">
      <alignment horizontal="right" vertical="center"/>
      <protection/>
    </xf>
    <xf numFmtId="176" fontId="4" fillId="0" borderId="0" xfId="58" applyNumberFormat="1" applyFont="1" applyAlignment="1">
      <alignment horizontal="right" vertical="center"/>
      <protection/>
    </xf>
    <xf numFmtId="176" fontId="4" fillId="0" borderId="0" xfId="58" applyNumberFormat="1" applyFont="1" applyFill="1" applyAlignment="1">
      <alignment horizontal="right" vertical="center"/>
      <protection/>
    </xf>
    <xf numFmtId="183" fontId="78" fillId="0" borderId="14" xfId="58" applyNumberFormat="1" applyFont="1" applyFill="1" applyBorder="1" applyAlignment="1">
      <alignment horizontal="right" vertical="center"/>
      <protection/>
    </xf>
    <xf numFmtId="0" fontId="21" fillId="0" borderId="0" xfId="49" applyNumberFormat="1" applyFont="1" applyFill="1" applyBorder="1" applyAlignment="1">
      <alignment horizontal="centerContinuous" vertical="center"/>
    </xf>
    <xf numFmtId="0" fontId="21" fillId="0" borderId="0" xfId="49" applyNumberFormat="1" applyFont="1" applyFill="1" applyBorder="1" applyAlignment="1">
      <alignment horizontal="right" vertical="center"/>
    </xf>
    <xf numFmtId="170" fontId="72" fillId="0" borderId="0" xfId="44" applyFont="1" applyFill="1" applyBorder="1" applyAlignment="1">
      <alignment horizontal="right"/>
    </xf>
    <xf numFmtId="0" fontId="5" fillId="0" borderId="0" xfId="49" applyNumberFormat="1" applyFont="1" applyFill="1" applyBorder="1" applyAlignment="1">
      <alignment horizontal="center" vertical="center"/>
    </xf>
    <xf numFmtId="0" fontId="13" fillId="0" borderId="0" xfId="49" applyNumberFormat="1" applyFont="1" applyFill="1" applyBorder="1" applyAlignment="1">
      <alignment horizontal="center" vertical="center"/>
    </xf>
    <xf numFmtId="0" fontId="5" fillId="0" borderId="13" xfId="49" applyNumberFormat="1" applyFont="1" applyFill="1" applyBorder="1" applyAlignment="1">
      <alignment horizontal="center" vertical="center"/>
    </xf>
    <xf numFmtId="0" fontId="13" fillId="0" borderId="13" xfId="49" applyNumberFormat="1" applyFont="1" applyFill="1" applyBorder="1" applyAlignment="1">
      <alignment horizontal="center" vertical="center"/>
    </xf>
    <xf numFmtId="9" fontId="66" fillId="33" borderId="0" xfId="61" applyFont="1" applyFill="1" applyBorder="1" applyAlignment="1">
      <alignment vertical="center"/>
    </xf>
    <xf numFmtId="0" fontId="78" fillId="0" borderId="0" xfId="58" applyFont="1" applyBorder="1" applyAlignment="1">
      <alignment vertical="center"/>
      <protection/>
    </xf>
    <xf numFmtId="181" fontId="67" fillId="0" borderId="0" xfId="58" applyNumberFormat="1" applyFont="1" applyFill="1" applyBorder="1" applyAlignment="1">
      <alignment horizontal="right" vertical="center"/>
      <protection/>
    </xf>
    <xf numFmtId="187" fontId="67" fillId="0" borderId="0" xfId="58" applyNumberFormat="1" applyFont="1" applyFill="1" applyBorder="1" applyAlignment="1">
      <alignment horizontal="right" vertical="center"/>
      <protection/>
    </xf>
    <xf numFmtId="193" fontId="72" fillId="0" borderId="0" xfId="44" applyNumberFormat="1" applyFont="1" applyBorder="1" applyAlignment="1">
      <alignment horizontal="right"/>
    </xf>
    <xf numFmtId="194" fontId="72" fillId="0" borderId="0" xfId="44" applyNumberFormat="1" applyFont="1" applyFill="1" applyBorder="1" applyAlignment="1">
      <alignment horizontal="right" vertical="center"/>
    </xf>
    <xf numFmtId="196" fontId="48" fillId="0" borderId="0" xfId="42" applyNumberFormat="1" applyFont="1" applyFill="1" applyBorder="1" applyAlignment="1">
      <alignment horizontal="right"/>
    </xf>
    <xf numFmtId="0" fontId="78" fillId="0" borderId="0" xfId="58" applyFont="1" applyAlignment="1">
      <alignment vertical="center"/>
      <protection/>
    </xf>
    <xf numFmtId="181" fontId="67" fillId="0" borderId="0" xfId="58" applyNumberFormat="1" applyFont="1" applyFill="1" applyAlignment="1">
      <alignment horizontal="right" vertical="center"/>
      <protection/>
    </xf>
    <xf numFmtId="0" fontId="78" fillId="0" borderId="0" xfId="58" applyNumberFormat="1" applyFont="1" applyFill="1" applyBorder="1" applyAlignment="1" applyProtection="1">
      <alignment vertical="center"/>
      <protection/>
    </xf>
    <xf numFmtId="181" fontId="5" fillId="0" borderId="14" xfId="58" applyNumberFormat="1" applyFont="1" applyFill="1" applyBorder="1" applyAlignment="1">
      <alignment vertical="center"/>
      <protection/>
    </xf>
    <xf numFmtId="181" fontId="5" fillId="0" borderId="14" xfId="58" applyNumberFormat="1" applyFont="1" applyFill="1" applyBorder="1" applyAlignment="1">
      <alignment horizontal="right" vertical="center"/>
      <protection/>
    </xf>
    <xf numFmtId="196" fontId="48" fillId="0" borderId="11" xfId="42" applyNumberFormat="1" applyFont="1" applyFill="1" applyBorder="1" applyAlignment="1">
      <alignment horizontal="right"/>
    </xf>
    <xf numFmtId="0" fontId="81" fillId="0" borderId="0" xfId="58" applyFont="1" applyAlignment="1">
      <alignment vertical="center"/>
      <protection/>
    </xf>
    <xf numFmtId="0" fontId="25" fillId="0" borderId="0" xfId="58" applyFont="1" applyAlignment="1">
      <alignment vertical="center"/>
      <protection/>
    </xf>
    <xf numFmtId="197" fontId="25" fillId="0" borderId="0" xfId="58" applyNumberFormat="1" applyFont="1" applyFill="1" applyAlignment="1">
      <alignment horizontal="right" vertical="center"/>
      <protection/>
    </xf>
    <xf numFmtId="197" fontId="78" fillId="0" borderId="0" xfId="58" applyNumberFormat="1" applyFont="1" applyFill="1" applyAlignment="1">
      <alignment horizontal="right" vertical="center"/>
      <protection/>
    </xf>
    <xf numFmtId="197" fontId="78" fillId="0" borderId="0" xfId="58" applyNumberFormat="1" applyFont="1" applyAlignment="1">
      <alignment horizontal="right" vertical="center"/>
      <protection/>
    </xf>
    <xf numFmtId="170" fontId="5" fillId="0" borderId="0" xfId="44" applyFont="1" applyBorder="1" applyAlignment="1">
      <alignment horizontal="right" vertical="center"/>
    </xf>
    <xf numFmtId="0" fontId="81" fillId="0" borderId="0" xfId="58" applyFont="1" applyFill="1" applyBorder="1" applyAlignment="1">
      <alignment vertical="center"/>
      <protection/>
    </xf>
    <xf numFmtId="187" fontId="78" fillId="0" borderId="0" xfId="58" applyNumberFormat="1" applyFont="1" applyFill="1" applyAlignment="1">
      <alignment horizontal="right" vertical="center"/>
      <protection/>
    </xf>
    <xf numFmtId="170" fontId="78" fillId="0" borderId="0" xfId="44" applyFont="1" applyFill="1" applyAlignment="1">
      <alignment horizontal="right" vertical="center"/>
    </xf>
    <xf numFmtId="0" fontId="78" fillId="0" borderId="0" xfId="58" applyFont="1" applyFill="1" applyBorder="1" applyAlignment="1">
      <alignment vertical="center"/>
      <protection/>
    </xf>
    <xf numFmtId="0" fontId="78" fillId="0" borderId="0" xfId="58" applyFont="1" applyAlignment="1">
      <alignment horizontal="right" vertical="center"/>
      <protection/>
    </xf>
    <xf numFmtId="190" fontId="78" fillId="0" borderId="0" xfId="58" applyNumberFormat="1" applyFont="1" applyFill="1" applyAlignment="1">
      <alignment horizontal="right" vertical="center"/>
      <protection/>
    </xf>
    <xf numFmtId="181" fontId="4" fillId="0" borderId="0" xfId="58" applyNumberFormat="1" applyFont="1" applyFill="1" applyBorder="1" applyAlignment="1">
      <alignment vertical="center"/>
      <protection/>
    </xf>
    <xf numFmtId="0" fontId="23" fillId="0" borderId="14" xfId="58" applyFont="1" applyFill="1" applyBorder="1" applyAlignment="1">
      <alignment vertical="center"/>
      <protection/>
    </xf>
    <xf numFmtId="181" fontId="23" fillId="0" borderId="14" xfId="58" applyNumberFormat="1" applyFont="1" applyFill="1" applyBorder="1" applyAlignment="1">
      <alignment vertical="center"/>
      <protection/>
    </xf>
    <xf numFmtId="174" fontId="13" fillId="0" borderId="14" xfId="44" applyNumberFormat="1" applyFont="1" applyBorder="1" applyAlignment="1">
      <alignment horizontal="right"/>
    </xf>
    <xf numFmtId="49" fontId="21" fillId="0" borderId="0" xfId="58" applyNumberFormat="1" applyFont="1" applyFill="1" applyBorder="1" applyAlignment="1">
      <alignment horizontal="center" vertical="center"/>
      <protection/>
    </xf>
    <xf numFmtId="49" fontId="21" fillId="0" borderId="0" xfId="58" applyNumberFormat="1" applyFont="1" applyFill="1" applyBorder="1" applyAlignment="1">
      <alignment horizontal="center"/>
      <protection/>
    </xf>
    <xf numFmtId="1" fontId="74" fillId="0" borderId="14" xfId="0" applyNumberFormat="1" applyFont="1" applyFill="1" applyBorder="1" applyAlignment="1">
      <alignment horizontal="center"/>
    </xf>
    <xf numFmtId="1" fontId="74" fillId="0" borderId="0" xfId="0" applyNumberFormat="1"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1 2" xfId="49"/>
    <cellStyle name="Heading 2" xfId="50"/>
    <cellStyle name="Heading 3" xfId="51"/>
    <cellStyle name="Heading 4" xfId="52"/>
    <cellStyle name="Input" xfId="53"/>
    <cellStyle name="Linked Cell" xfId="54"/>
    <cellStyle name="Neutral" xfId="55"/>
    <cellStyle name="Normal 13" xfId="56"/>
    <cellStyle name="Normal 14" xfId="57"/>
    <cellStyle name="Normal 7"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Dropbox\Valuation\INTC%20-%20Master_Model13.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Chris\Dropbox\Valuation\merger-model.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www.macabacus.com/excel/xls/intrinsic-valu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Chris\Dropbox\23-12-YHOO-LBO-Model-Debt-Schedules-Mandatory-Repayments-Befo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orgmanc\Downloads\23-12-YHOO-LBO-Model-Debt-Schedules-Mandatory-Repayments-Before-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orgmanC\Downloads\Copy%20of%20swap-calculator-finalmifo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ations\Microsoft%20Excel.app\S:\Scenarios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borgmanc\Downloads\Chris%20Borgman%20-%20FA_Intern_ExcelCase_201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pplications\Microsoft%20Excel.app\S:\Users\borgmanc\Downloads\Valuations(WSP.Fina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hris\AppData\Local\Microsoft\Windows\INetCache\Content.Outlook\1CKAEBO5\Comparable_Colleg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pplications\Microsoft%20Excel.app\S:\Capital%20Structure.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pplications\Microsoft%20Excel.app\Z:\Documents%20and%20Settings\Administrator\My%20Documents\M&amp;A%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puts"/>
      <sheetName val="Close"/>
      <sheetName val="Pro Forma"/>
      <sheetName val="Acquirer"/>
      <sheetName val="Target"/>
      <sheetName val="Corr"/>
      <sheetName val="Corr.Data"/>
      <sheetName val="4.Debt"/>
      <sheetName val="Prices"/>
      <sheetName val="AvgPrices"/>
      <sheetName val="Dividends"/>
      <sheetName val="0.UsefulLives"/>
      <sheetName val="0.Govt"/>
      <sheetName val="0.Splits"/>
      <sheetName val="0.HHI"/>
      <sheetName val="0.Top-Down"/>
      <sheetName val="1.revOp"/>
      <sheetName val="1.Export"/>
      <sheetName val="2.revGeo"/>
      <sheetName val="2.Export"/>
      <sheetName val="Export"/>
      <sheetName val="10.OptionTable"/>
      <sheetName val="9.FDSO"/>
      <sheetName val="3.WACC"/>
      <sheetName val="Model"/>
      <sheetName val="2"/>
      <sheetName val="Metrics"/>
      <sheetName val="BS.A"/>
      <sheetName val="PL.A"/>
      <sheetName val="CF.A"/>
      <sheetName val="APL"/>
      <sheetName val="11PL"/>
      <sheetName val="1.Comps"/>
      <sheetName val="2.PT"/>
      <sheetName val="WACC"/>
      <sheetName val="8.OptionValue"/>
      <sheetName val="&lt;Complete"/>
      <sheetName val="12BS"/>
      <sheetName val="12.Investments"/>
      <sheetName val="6.TaxSched"/>
      <sheetName val="13CF"/>
      <sheetName val="Debt"/>
      <sheetName val="4.3DeprecSched"/>
      <sheetName val="6.3TaxSched"/>
      <sheetName val="12Common"/>
      <sheetName val="2.RI"/>
      <sheetName val="2.DCF"/>
      <sheetName val="2.DDM"/>
    </sheetNames>
    <sheetDataSet>
      <sheetData sheetId="0">
        <row r="2">
          <cell r="B2" t="str">
            <v>Intel</v>
          </cell>
        </row>
        <row r="3">
          <cell r="B3" t="str">
            <v>INTC</v>
          </cell>
        </row>
        <row r="4">
          <cell r="B4">
            <v>0</v>
          </cell>
        </row>
        <row r="10">
          <cell r="B10">
            <v>42859</v>
          </cell>
        </row>
        <row r="12">
          <cell r="B12" t="str">
            <v>1H</v>
          </cell>
        </row>
        <row r="14">
          <cell r="B14">
            <v>36.98</v>
          </cell>
        </row>
        <row r="16">
          <cell r="B16">
            <v>0.6602739726027397</v>
          </cell>
        </row>
        <row r="17">
          <cell r="B17" t="str">
            <v>Mid</v>
          </cell>
        </row>
        <row r="20">
          <cell r="A20">
            <v>1</v>
          </cell>
        </row>
        <row r="21">
          <cell r="A21">
            <v>2</v>
          </cell>
        </row>
        <row r="22">
          <cell r="A22">
            <v>3</v>
          </cell>
        </row>
        <row r="23">
          <cell r="A23">
            <v>4</v>
          </cell>
        </row>
      </sheetData>
      <sheetData sheetId="1">
        <row r="2">
          <cell r="G2">
            <v>9</v>
          </cell>
        </row>
        <row r="39">
          <cell r="E39" t="str">
            <v>BuyerCo</v>
          </cell>
        </row>
        <row r="40">
          <cell r="E40" t="str">
            <v>TargetCo</v>
          </cell>
        </row>
        <row r="43">
          <cell r="E43">
            <v>41455</v>
          </cell>
        </row>
        <row r="45">
          <cell r="E45" t="str">
            <v>$</v>
          </cell>
        </row>
        <row r="51">
          <cell r="E51">
            <v>1</v>
          </cell>
        </row>
        <row r="55">
          <cell r="E55">
            <v>0.35000300000000006</v>
          </cell>
        </row>
        <row r="62">
          <cell r="E62">
            <v>0</v>
          </cell>
        </row>
      </sheetData>
      <sheetData sheetId="12">
        <row r="10">
          <cell r="C10">
            <v>10</v>
          </cell>
        </row>
      </sheetData>
      <sheetData sheetId="22">
        <row r="5">
          <cell r="C5">
            <v>40</v>
          </cell>
          <cell r="I5">
            <v>59096</v>
          </cell>
          <cell r="R5">
            <v>35725</v>
          </cell>
        </row>
        <row r="6">
          <cell r="C6">
            <v>40</v>
          </cell>
          <cell r="I6">
            <v>59096</v>
          </cell>
          <cell r="R6">
            <v>35725</v>
          </cell>
        </row>
        <row r="7">
          <cell r="C7">
            <v>40</v>
          </cell>
          <cell r="I7">
            <v>59096</v>
          </cell>
          <cell r="R7">
            <v>35725</v>
          </cell>
        </row>
        <row r="8">
          <cell r="C8">
            <v>40</v>
          </cell>
          <cell r="I8">
            <v>59096</v>
          </cell>
          <cell r="R8">
            <v>35725</v>
          </cell>
        </row>
        <row r="9">
          <cell r="C9">
            <v>40</v>
          </cell>
          <cell r="I9">
            <v>59096</v>
          </cell>
          <cell r="R9">
            <v>35725</v>
          </cell>
        </row>
        <row r="10">
          <cell r="C10">
            <v>40</v>
          </cell>
          <cell r="I10">
            <v>59096</v>
          </cell>
          <cell r="R10">
            <v>35725</v>
          </cell>
        </row>
        <row r="11">
          <cell r="C11">
            <v>40</v>
          </cell>
          <cell r="I11">
            <v>59096</v>
          </cell>
          <cell r="R11">
            <v>35725</v>
          </cell>
        </row>
        <row r="12">
          <cell r="C12">
            <v>40</v>
          </cell>
          <cell r="I12">
            <v>59096</v>
          </cell>
          <cell r="R12">
            <v>35725</v>
          </cell>
        </row>
        <row r="13">
          <cell r="C13">
            <v>40</v>
          </cell>
          <cell r="I13">
            <v>59096</v>
          </cell>
          <cell r="R13">
            <v>35725</v>
          </cell>
        </row>
        <row r="14">
          <cell r="C14">
            <v>40</v>
          </cell>
          <cell r="I14">
            <v>59096</v>
          </cell>
          <cell r="R14">
            <v>35725</v>
          </cell>
        </row>
        <row r="15">
          <cell r="C15">
            <v>40</v>
          </cell>
          <cell r="I15">
            <v>59096</v>
          </cell>
          <cell r="R15">
            <v>35725</v>
          </cell>
        </row>
        <row r="16">
          <cell r="C16">
            <v>40</v>
          </cell>
          <cell r="I16">
            <v>59096</v>
          </cell>
          <cell r="R16">
            <v>35725</v>
          </cell>
        </row>
        <row r="17">
          <cell r="C17">
            <v>40</v>
          </cell>
          <cell r="I17">
            <v>59096</v>
          </cell>
          <cell r="R17">
            <v>35725</v>
          </cell>
        </row>
        <row r="18">
          <cell r="C18">
            <v>40</v>
          </cell>
          <cell r="I18">
            <v>59096</v>
          </cell>
          <cell r="R18">
            <v>35725</v>
          </cell>
        </row>
        <row r="19">
          <cell r="C19">
            <v>40</v>
          </cell>
          <cell r="I19">
            <v>59096</v>
          </cell>
          <cell r="R19">
            <v>35725</v>
          </cell>
        </row>
        <row r="20">
          <cell r="C20">
            <v>40</v>
          </cell>
          <cell r="I20">
            <v>59096</v>
          </cell>
          <cell r="R20">
            <v>35725</v>
          </cell>
        </row>
        <row r="21">
          <cell r="C21">
            <v>37</v>
          </cell>
          <cell r="I21">
            <v>46598</v>
          </cell>
          <cell r="R21">
            <v>11425</v>
          </cell>
        </row>
        <row r="22">
          <cell r="C22">
            <v>37</v>
          </cell>
          <cell r="I22">
            <v>46598</v>
          </cell>
          <cell r="R22">
            <v>11425</v>
          </cell>
        </row>
        <row r="23">
          <cell r="C23">
            <v>37</v>
          </cell>
          <cell r="I23">
            <v>46598</v>
          </cell>
          <cell r="R23">
            <v>11425</v>
          </cell>
        </row>
        <row r="24">
          <cell r="C24">
            <v>37</v>
          </cell>
          <cell r="I24">
            <v>46598</v>
          </cell>
          <cell r="R24">
            <v>11425</v>
          </cell>
        </row>
        <row r="25">
          <cell r="C25">
            <v>37</v>
          </cell>
          <cell r="I25">
            <v>46598</v>
          </cell>
          <cell r="R25">
            <v>11425</v>
          </cell>
        </row>
        <row r="26">
          <cell r="C26">
            <v>37</v>
          </cell>
          <cell r="I26">
            <v>46598</v>
          </cell>
          <cell r="R26">
            <v>11425</v>
          </cell>
        </row>
        <row r="27">
          <cell r="C27">
            <v>37</v>
          </cell>
          <cell r="I27">
            <v>46598</v>
          </cell>
          <cell r="R27">
            <v>11425</v>
          </cell>
        </row>
        <row r="28">
          <cell r="C28">
            <v>37</v>
          </cell>
          <cell r="I28">
            <v>46598</v>
          </cell>
          <cell r="R28">
            <v>11425</v>
          </cell>
        </row>
        <row r="29">
          <cell r="C29">
            <v>37</v>
          </cell>
          <cell r="I29">
            <v>46598</v>
          </cell>
          <cell r="R29">
            <v>11425</v>
          </cell>
        </row>
        <row r="30">
          <cell r="C30">
            <v>37</v>
          </cell>
          <cell r="I30">
            <v>46598</v>
          </cell>
          <cell r="R30">
            <v>11425</v>
          </cell>
        </row>
        <row r="31">
          <cell r="C31">
            <v>37</v>
          </cell>
          <cell r="I31">
            <v>46598</v>
          </cell>
          <cell r="R31">
            <v>11425</v>
          </cell>
        </row>
        <row r="32">
          <cell r="C32">
            <v>37</v>
          </cell>
          <cell r="I32">
            <v>46598</v>
          </cell>
          <cell r="R32">
            <v>11425</v>
          </cell>
        </row>
        <row r="33">
          <cell r="C33">
            <v>37</v>
          </cell>
          <cell r="I33">
            <v>46598</v>
          </cell>
          <cell r="R33">
            <v>11425</v>
          </cell>
        </row>
        <row r="34">
          <cell r="C34">
            <v>37</v>
          </cell>
          <cell r="I34">
            <v>46598</v>
          </cell>
          <cell r="R34">
            <v>11425</v>
          </cell>
        </row>
        <row r="35">
          <cell r="C35">
            <v>37</v>
          </cell>
          <cell r="I35">
            <v>46598</v>
          </cell>
          <cell r="R35">
            <v>11425</v>
          </cell>
        </row>
        <row r="36">
          <cell r="C36">
            <v>37</v>
          </cell>
          <cell r="I36">
            <v>46598</v>
          </cell>
          <cell r="R36">
            <v>11425</v>
          </cell>
        </row>
        <row r="37">
          <cell r="C37">
            <v>37</v>
          </cell>
          <cell r="I37">
            <v>44801</v>
          </cell>
          <cell r="R37">
            <v>967</v>
          </cell>
        </row>
        <row r="38">
          <cell r="C38">
            <v>37</v>
          </cell>
          <cell r="I38">
            <v>44801</v>
          </cell>
          <cell r="R38">
            <v>967</v>
          </cell>
        </row>
        <row r="39">
          <cell r="C39">
            <v>37</v>
          </cell>
          <cell r="I39">
            <v>44801</v>
          </cell>
          <cell r="R39">
            <v>967</v>
          </cell>
        </row>
        <row r="40">
          <cell r="C40">
            <v>37</v>
          </cell>
          <cell r="I40">
            <v>44801</v>
          </cell>
          <cell r="R40">
            <v>967</v>
          </cell>
        </row>
        <row r="41">
          <cell r="C41">
            <v>37</v>
          </cell>
          <cell r="I41">
            <v>44801</v>
          </cell>
          <cell r="R41">
            <v>967</v>
          </cell>
        </row>
        <row r="42">
          <cell r="C42">
            <v>37</v>
          </cell>
          <cell r="I42">
            <v>44801</v>
          </cell>
          <cell r="R42">
            <v>967</v>
          </cell>
        </row>
        <row r="43">
          <cell r="C43">
            <v>37</v>
          </cell>
          <cell r="I43">
            <v>44801</v>
          </cell>
          <cell r="R43">
            <v>967</v>
          </cell>
        </row>
        <row r="44">
          <cell r="C44">
            <v>37</v>
          </cell>
          <cell r="I44">
            <v>44801</v>
          </cell>
          <cell r="R44">
            <v>967</v>
          </cell>
        </row>
        <row r="45">
          <cell r="C45">
            <v>37</v>
          </cell>
          <cell r="I45">
            <v>44801</v>
          </cell>
          <cell r="R45">
            <v>967</v>
          </cell>
        </row>
        <row r="46">
          <cell r="C46">
            <v>37</v>
          </cell>
          <cell r="I46">
            <v>44801</v>
          </cell>
          <cell r="R46">
            <v>967</v>
          </cell>
        </row>
        <row r="47">
          <cell r="C47">
            <v>37</v>
          </cell>
          <cell r="I47">
            <v>44801</v>
          </cell>
          <cell r="R47">
            <v>967</v>
          </cell>
        </row>
        <row r="48">
          <cell r="C48">
            <v>37</v>
          </cell>
          <cell r="I48">
            <v>44801</v>
          </cell>
          <cell r="R48">
            <v>967</v>
          </cell>
        </row>
        <row r="49">
          <cell r="C49">
            <v>37</v>
          </cell>
          <cell r="I49">
            <v>44801</v>
          </cell>
          <cell r="R49">
            <v>967</v>
          </cell>
        </row>
        <row r="50">
          <cell r="C50">
            <v>37</v>
          </cell>
          <cell r="I50">
            <v>44801</v>
          </cell>
          <cell r="R50">
            <v>967</v>
          </cell>
        </row>
        <row r="51">
          <cell r="C51">
            <v>37</v>
          </cell>
          <cell r="I51">
            <v>44801</v>
          </cell>
          <cell r="R51">
            <v>967</v>
          </cell>
        </row>
        <row r="52">
          <cell r="C52">
            <v>37</v>
          </cell>
          <cell r="I52">
            <v>44801</v>
          </cell>
          <cell r="R52">
            <v>967</v>
          </cell>
        </row>
        <row r="53">
          <cell r="C53">
            <v>38</v>
          </cell>
          <cell r="I53">
            <v>31910</v>
          </cell>
          <cell r="R53">
            <v>851</v>
          </cell>
        </row>
        <row r="54">
          <cell r="C54">
            <v>38</v>
          </cell>
          <cell r="I54">
            <v>31910</v>
          </cell>
          <cell r="R54">
            <v>851</v>
          </cell>
        </row>
        <row r="55">
          <cell r="C55">
            <v>38</v>
          </cell>
          <cell r="I55">
            <v>31910</v>
          </cell>
          <cell r="R55">
            <v>851</v>
          </cell>
        </row>
        <row r="56">
          <cell r="C56">
            <v>38</v>
          </cell>
          <cell r="I56">
            <v>31910</v>
          </cell>
          <cell r="R56">
            <v>851</v>
          </cell>
        </row>
        <row r="57">
          <cell r="C57">
            <v>38</v>
          </cell>
          <cell r="I57">
            <v>31910</v>
          </cell>
          <cell r="R57">
            <v>851</v>
          </cell>
        </row>
        <row r="58">
          <cell r="C58">
            <v>38</v>
          </cell>
          <cell r="I58">
            <v>31910</v>
          </cell>
          <cell r="R58">
            <v>851</v>
          </cell>
        </row>
        <row r="59">
          <cell r="C59">
            <v>38</v>
          </cell>
          <cell r="I59">
            <v>31910</v>
          </cell>
          <cell r="R59">
            <v>851</v>
          </cell>
        </row>
        <row r="60">
          <cell r="C60">
            <v>38</v>
          </cell>
          <cell r="I60">
            <v>31910</v>
          </cell>
          <cell r="R60">
            <v>851</v>
          </cell>
        </row>
        <row r="61">
          <cell r="C61">
            <v>38</v>
          </cell>
          <cell r="I61">
            <v>31910</v>
          </cell>
          <cell r="R61">
            <v>851</v>
          </cell>
        </row>
        <row r="62">
          <cell r="C62">
            <v>38</v>
          </cell>
          <cell r="I62">
            <v>31910</v>
          </cell>
          <cell r="R62">
            <v>851</v>
          </cell>
        </row>
        <row r="63">
          <cell r="C63">
            <v>38</v>
          </cell>
          <cell r="I63">
            <v>31910</v>
          </cell>
          <cell r="R63">
            <v>851</v>
          </cell>
        </row>
        <row r="64">
          <cell r="C64">
            <v>38</v>
          </cell>
          <cell r="I64">
            <v>31910</v>
          </cell>
          <cell r="R64">
            <v>851</v>
          </cell>
        </row>
        <row r="65">
          <cell r="C65">
            <v>38</v>
          </cell>
          <cell r="I65">
            <v>31910</v>
          </cell>
          <cell r="R65">
            <v>851</v>
          </cell>
        </row>
        <row r="66">
          <cell r="C66">
            <v>38</v>
          </cell>
          <cell r="I66">
            <v>31910</v>
          </cell>
          <cell r="R66">
            <v>851</v>
          </cell>
        </row>
        <row r="67">
          <cell r="C67">
            <v>38</v>
          </cell>
          <cell r="I67">
            <v>31910</v>
          </cell>
          <cell r="R67">
            <v>851</v>
          </cell>
        </row>
        <row r="68">
          <cell r="C68">
            <v>38</v>
          </cell>
          <cell r="I68">
            <v>31910</v>
          </cell>
          <cell r="R68">
            <v>851</v>
          </cell>
        </row>
        <row r="69">
          <cell r="C69">
            <v>37</v>
          </cell>
          <cell r="I69">
            <v>30517</v>
          </cell>
          <cell r="R69">
            <v>12484</v>
          </cell>
        </row>
        <row r="70">
          <cell r="C70">
            <v>37</v>
          </cell>
          <cell r="I70">
            <v>30517</v>
          </cell>
          <cell r="R70">
            <v>12484</v>
          </cell>
        </row>
        <row r="71">
          <cell r="C71">
            <v>37</v>
          </cell>
          <cell r="I71">
            <v>30517</v>
          </cell>
          <cell r="R71">
            <v>12484</v>
          </cell>
        </row>
        <row r="72">
          <cell r="C72">
            <v>37</v>
          </cell>
          <cell r="I72">
            <v>30517</v>
          </cell>
          <cell r="R72">
            <v>12484</v>
          </cell>
        </row>
        <row r="73">
          <cell r="C73">
            <v>37</v>
          </cell>
          <cell r="I73">
            <v>30517</v>
          </cell>
          <cell r="R73">
            <v>12484</v>
          </cell>
        </row>
        <row r="74">
          <cell r="C74">
            <v>37</v>
          </cell>
          <cell r="I74">
            <v>30517</v>
          </cell>
          <cell r="R74">
            <v>12484</v>
          </cell>
        </row>
        <row r="75">
          <cell r="C75">
            <v>37</v>
          </cell>
          <cell r="I75">
            <v>30517</v>
          </cell>
          <cell r="R75">
            <v>12484</v>
          </cell>
        </row>
        <row r="76">
          <cell r="C76">
            <v>37</v>
          </cell>
          <cell r="I76">
            <v>30517</v>
          </cell>
          <cell r="R76">
            <v>12484</v>
          </cell>
        </row>
        <row r="77">
          <cell r="C77">
            <v>37</v>
          </cell>
          <cell r="I77">
            <v>30517</v>
          </cell>
          <cell r="R77">
            <v>12484</v>
          </cell>
        </row>
        <row r="78">
          <cell r="C78">
            <v>37</v>
          </cell>
          <cell r="I78">
            <v>30517</v>
          </cell>
          <cell r="R78">
            <v>12484</v>
          </cell>
        </row>
        <row r="79">
          <cell r="C79">
            <v>37</v>
          </cell>
          <cell r="I79">
            <v>30517</v>
          </cell>
          <cell r="R79">
            <v>12484</v>
          </cell>
        </row>
        <row r="80">
          <cell r="C80">
            <v>37</v>
          </cell>
          <cell r="I80">
            <v>30517</v>
          </cell>
          <cell r="R80">
            <v>12484</v>
          </cell>
        </row>
        <row r="81">
          <cell r="C81">
            <v>37</v>
          </cell>
          <cell r="I81">
            <v>30517</v>
          </cell>
          <cell r="R81">
            <v>12484</v>
          </cell>
        </row>
        <row r="82">
          <cell r="C82">
            <v>37</v>
          </cell>
          <cell r="I82">
            <v>30517</v>
          </cell>
          <cell r="R82">
            <v>12484</v>
          </cell>
        </row>
        <row r="83">
          <cell r="C83">
            <v>37</v>
          </cell>
          <cell r="I83">
            <v>30517</v>
          </cell>
          <cell r="R83">
            <v>12484</v>
          </cell>
        </row>
        <row r="84">
          <cell r="C84">
            <v>37</v>
          </cell>
          <cell r="I84">
            <v>30517</v>
          </cell>
          <cell r="R84">
            <v>12484</v>
          </cell>
        </row>
        <row r="85">
          <cell r="C85">
            <v>39</v>
          </cell>
          <cell r="I85">
            <v>29887</v>
          </cell>
          <cell r="R85">
            <v>428</v>
          </cell>
        </row>
        <row r="86">
          <cell r="C86">
            <v>39</v>
          </cell>
          <cell r="I86">
            <v>29887</v>
          </cell>
          <cell r="R86">
            <v>428</v>
          </cell>
        </row>
        <row r="87">
          <cell r="C87">
            <v>39</v>
          </cell>
          <cell r="I87">
            <v>29887</v>
          </cell>
          <cell r="R87">
            <v>428</v>
          </cell>
        </row>
        <row r="88">
          <cell r="C88">
            <v>39</v>
          </cell>
          <cell r="I88">
            <v>29887</v>
          </cell>
          <cell r="R88">
            <v>428</v>
          </cell>
        </row>
        <row r="89">
          <cell r="C89">
            <v>39</v>
          </cell>
          <cell r="I89">
            <v>29887</v>
          </cell>
          <cell r="R89">
            <v>428</v>
          </cell>
        </row>
        <row r="90">
          <cell r="C90">
            <v>39</v>
          </cell>
          <cell r="I90">
            <v>29887</v>
          </cell>
          <cell r="R90">
            <v>428</v>
          </cell>
        </row>
        <row r="91">
          <cell r="C91">
            <v>39</v>
          </cell>
          <cell r="I91">
            <v>29887</v>
          </cell>
          <cell r="R91">
            <v>428</v>
          </cell>
        </row>
        <row r="92">
          <cell r="C92">
            <v>39</v>
          </cell>
          <cell r="I92">
            <v>29887</v>
          </cell>
          <cell r="R92">
            <v>428</v>
          </cell>
        </row>
        <row r="93">
          <cell r="C93">
            <v>39</v>
          </cell>
          <cell r="I93">
            <v>29887</v>
          </cell>
          <cell r="R93">
            <v>428</v>
          </cell>
        </row>
        <row r="94">
          <cell r="C94">
            <v>39</v>
          </cell>
          <cell r="I94">
            <v>29887</v>
          </cell>
          <cell r="R94">
            <v>428</v>
          </cell>
        </row>
        <row r="95">
          <cell r="C95">
            <v>39</v>
          </cell>
          <cell r="I95">
            <v>29887</v>
          </cell>
          <cell r="R95">
            <v>428</v>
          </cell>
        </row>
        <row r="96">
          <cell r="C96">
            <v>39</v>
          </cell>
          <cell r="I96">
            <v>29887</v>
          </cell>
          <cell r="R96">
            <v>428</v>
          </cell>
        </row>
        <row r="97">
          <cell r="C97">
            <v>39</v>
          </cell>
          <cell r="I97">
            <v>29887</v>
          </cell>
          <cell r="R97">
            <v>428</v>
          </cell>
        </row>
        <row r="98">
          <cell r="C98">
            <v>39</v>
          </cell>
          <cell r="I98">
            <v>29887</v>
          </cell>
          <cell r="R98">
            <v>428</v>
          </cell>
        </row>
        <row r="99">
          <cell r="C99">
            <v>39</v>
          </cell>
          <cell r="I99">
            <v>29887</v>
          </cell>
          <cell r="R99">
            <v>428</v>
          </cell>
        </row>
        <row r="100">
          <cell r="C100">
            <v>39</v>
          </cell>
          <cell r="I100">
            <v>29887</v>
          </cell>
          <cell r="R100">
            <v>428</v>
          </cell>
        </row>
        <row r="101">
          <cell r="C101">
            <v>35</v>
          </cell>
          <cell r="I101">
            <v>29884</v>
          </cell>
          <cell r="R101">
            <v>45502</v>
          </cell>
        </row>
        <row r="102">
          <cell r="C102">
            <v>35</v>
          </cell>
          <cell r="I102">
            <v>29884</v>
          </cell>
          <cell r="R102">
            <v>45502</v>
          </cell>
        </row>
        <row r="103">
          <cell r="C103">
            <v>35</v>
          </cell>
          <cell r="I103">
            <v>29884</v>
          </cell>
          <cell r="R103">
            <v>45502</v>
          </cell>
        </row>
        <row r="104">
          <cell r="C104">
            <v>35</v>
          </cell>
          <cell r="I104">
            <v>29884</v>
          </cell>
          <cell r="R104">
            <v>45502</v>
          </cell>
        </row>
        <row r="105">
          <cell r="C105">
            <v>35</v>
          </cell>
          <cell r="I105">
            <v>29884</v>
          </cell>
          <cell r="R105">
            <v>45502</v>
          </cell>
        </row>
        <row r="106">
          <cell r="C106">
            <v>35</v>
          </cell>
          <cell r="I106">
            <v>29884</v>
          </cell>
          <cell r="R106">
            <v>45502</v>
          </cell>
        </row>
        <row r="107">
          <cell r="C107">
            <v>35</v>
          </cell>
          <cell r="I107">
            <v>29884</v>
          </cell>
          <cell r="R107">
            <v>45502</v>
          </cell>
        </row>
        <row r="108">
          <cell r="C108">
            <v>35</v>
          </cell>
          <cell r="I108">
            <v>29884</v>
          </cell>
          <cell r="R108">
            <v>45502</v>
          </cell>
        </row>
        <row r="109">
          <cell r="C109">
            <v>35</v>
          </cell>
          <cell r="I109">
            <v>29884</v>
          </cell>
          <cell r="R109">
            <v>45502</v>
          </cell>
        </row>
        <row r="110">
          <cell r="C110">
            <v>35</v>
          </cell>
          <cell r="I110">
            <v>29884</v>
          </cell>
          <cell r="R110">
            <v>45502</v>
          </cell>
        </row>
        <row r="111">
          <cell r="C111">
            <v>35</v>
          </cell>
          <cell r="I111">
            <v>29884</v>
          </cell>
          <cell r="R111">
            <v>45502</v>
          </cell>
        </row>
        <row r="112">
          <cell r="C112">
            <v>35</v>
          </cell>
          <cell r="I112">
            <v>29884</v>
          </cell>
          <cell r="R112">
            <v>45502</v>
          </cell>
        </row>
        <row r="113">
          <cell r="C113">
            <v>35</v>
          </cell>
          <cell r="I113">
            <v>29884</v>
          </cell>
          <cell r="R113">
            <v>45502</v>
          </cell>
        </row>
        <row r="114">
          <cell r="C114">
            <v>35</v>
          </cell>
          <cell r="I114">
            <v>29884</v>
          </cell>
          <cell r="R114">
            <v>45502</v>
          </cell>
        </row>
        <row r="115">
          <cell r="C115">
            <v>35</v>
          </cell>
          <cell r="I115">
            <v>29884</v>
          </cell>
          <cell r="R115">
            <v>45502</v>
          </cell>
        </row>
        <row r="116">
          <cell r="C116">
            <v>35</v>
          </cell>
          <cell r="I116">
            <v>29884</v>
          </cell>
          <cell r="R116">
            <v>45502</v>
          </cell>
        </row>
        <row r="117">
          <cell r="C117">
            <v>38</v>
          </cell>
          <cell r="I117">
            <v>29499</v>
          </cell>
          <cell r="R117">
            <v>932</v>
          </cell>
        </row>
        <row r="118">
          <cell r="C118">
            <v>38</v>
          </cell>
          <cell r="I118">
            <v>29499</v>
          </cell>
          <cell r="R118">
            <v>932</v>
          </cell>
        </row>
        <row r="119">
          <cell r="C119">
            <v>38</v>
          </cell>
          <cell r="I119">
            <v>29499</v>
          </cell>
          <cell r="R119">
            <v>932</v>
          </cell>
        </row>
        <row r="120">
          <cell r="C120">
            <v>38</v>
          </cell>
          <cell r="I120">
            <v>29499</v>
          </cell>
          <cell r="R120">
            <v>932</v>
          </cell>
        </row>
        <row r="121">
          <cell r="C121">
            <v>38</v>
          </cell>
          <cell r="I121">
            <v>29499</v>
          </cell>
          <cell r="R121">
            <v>932</v>
          </cell>
        </row>
        <row r="122">
          <cell r="C122">
            <v>38</v>
          </cell>
          <cell r="I122">
            <v>29499</v>
          </cell>
          <cell r="R122">
            <v>932</v>
          </cell>
        </row>
        <row r="123">
          <cell r="C123">
            <v>38</v>
          </cell>
          <cell r="I123">
            <v>29499</v>
          </cell>
          <cell r="R123">
            <v>932</v>
          </cell>
        </row>
        <row r="124">
          <cell r="C124">
            <v>38</v>
          </cell>
          <cell r="I124">
            <v>29499</v>
          </cell>
          <cell r="R124">
            <v>932</v>
          </cell>
        </row>
        <row r="125">
          <cell r="C125">
            <v>38</v>
          </cell>
          <cell r="I125">
            <v>29499</v>
          </cell>
          <cell r="R125">
            <v>932</v>
          </cell>
        </row>
        <row r="126">
          <cell r="C126">
            <v>38</v>
          </cell>
          <cell r="I126">
            <v>29499</v>
          </cell>
          <cell r="R126">
            <v>932</v>
          </cell>
        </row>
        <row r="127">
          <cell r="C127">
            <v>38</v>
          </cell>
          <cell r="I127">
            <v>29499</v>
          </cell>
          <cell r="R127">
            <v>932</v>
          </cell>
        </row>
        <row r="128">
          <cell r="C128">
            <v>38</v>
          </cell>
          <cell r="I128">
            <v>29499</v>
          </cell>
          <cell r="R128">
            <v>932</v>
          </cell>
        </row>
        <row r="129">
          <cell r="C129">
            <v>38</v>
          </cell>
          <cell r="I129">
            <v>29499</v>
          </cell>
          <cell r="R129">
            <v>932</v>
          </cell>
        </row>
        <row r="130">
          <cell r="C130">
            <v>38</v>
          </cell>
          <cell r="I130">
            <v>29499</v>
          </cell>
          <cell r="R130">
            <v>932</v>
          </cell>
        </row>
        <row r="131">
          <cell r="C131">
            <v>38</v>
          </cell>
          <cell r="I131">
            <v>29499</v>
          </cell>
          <cell r="R131">
            <v>932</v>
          </cell>
        </row>
        <row r="132">
          <cell r="C132">
            <v>38</v>
          </cell>
          <cell r="I132">
            <v>29499</v>
          </cell>
          <cell r="R132">
            <v>932</v>
          </cell>
        </row>
        <row r="133">
          <cell r="C133">
            <v>37</v>
          </cell>
          <cell r="I133">
            <v>27766</v>
          </cell>
          <cell r="R133">
            <v>17361</v>
          </cell>
        </row>
        <row r="134">
          <cell r="C134">
            <v>37</v>
          </cell>
          <cell r="I134">
            <v>27766</v>
          </cell>
          <cell r="R134">
            <v>17361</v>
          </cell>
        </row>
        <row r="135">
          <cell r="C135">
            <v>37</v>
          </cell>
          <cell r="I135">
            <v>27766</v>
          </cell>
          <cell r="R135">
            <v>17361</v>
          </cell>
        </row>
        <row r="136">
          <cell r="C136">
            <v>37</v>
          </cell>
          <cell r="I136">
            <v>27766</v>
          </cell>
          <cell r="R136">
            <v>17361</v>
          </cell>
        </row>
        <row r="137">
          <cell r="C137">
            <v>37</v>
          </cell>
          <cell r="I137">
            <v>27766</v>
          </cell>
          <cell r="R137">
            <v>17361</v>
          </cell>
        </row>
        <row r="138">
          <cell r="C138">
            <v>37</v>
          </cell>
          <cell r="I138">
            <v>27766</v>
          </cell>
          <cell r="R138">
            <v>17361</v>
          </cell>
        </row>
        <row r="139">
          <cell r="C139">
            <v>37</v>
          </cell>
          <cell r="I139">
            <v>27766</v>
          </cell>
          <cell r="R139">
            <v>17361</v>
          </cell>
        </row>
        <row r="140">
          <cell r="C140">
            <v>37</v>
          </cell>
          <cell r="I140">
            <v>27766</v>
          </cell>
          <cell r="R140">
            <v>17361</v>
          </cell>
        </row>
        <row r="141">
          <cell r="C141">
            <v>37</v>
          </cell>
          <cell r="I141">
            <v>27766</v>
          </cell>
          <cell r="R141">
            <v>17361</v>
          </cell>
        </row>
        <row r="142">
          <cell r="C142">
            <v>37</v>
          </cell>
          <cell r="I142">
            <v>27766</v>
          </cell>
          <cell r="R142">
            <v>17361</v>
          </cell>
        </row>
        <row r="143">
          <cell r="C143">
            <v>37</v>
          </cell>
          <cell r="I143">
            <v>27766</v>
          </cell>
          <cell r="R143">
            <v>17361</v>
          </cell>
        </row>
        <row r="144">
          <cell r="C144">
            <v>37</v>
          </cell>
          <cell r="I144">
            <v>27766</v>
          </cell>
          <cell r="R144">
            <v>17361</v>
          </cell>
        </row>
        <row r="145">
          <cell r="C145">
            <v>37</v>
          </cell>
          <cell r="I145">
            <v>27766</v>
          </cell>
          <cell r="R145">
            <v>17361</v>
          </cell>
        </row>
        <row r="146">
          <cell r="C146">
            <v>37</v>
          </cell>
          <cell r="I146">
            <v>27766</v>
          </cell>
          <cell r="R146">
            <v>17361</v>
          </cell>
        </row>
        <row r="147">
          <cell r="C147">
            <v>37</v>
          </cell>
          <cell r="I147">
            <v>27766</v>
          </cell>
          <cell r="R147">
            <v>17361</v>
          </cell>
        </row>
        <row r="148">
          <cell r="C148">
            <v>37</v>
          </cell>
          <cell r="I148">
            <v>27766</v>
          </cell>
          <cell r="R148">
            <v>17361</v>
          </cell>
        </row>
        <row r="149">
          <cell r="C149">
            <v>40</v>
          </cell>
          <cell r="I149">
            <v>19843</v>
          </cell>
          <cell r="R149">
            <v>219</v>
          </cell>
        </row>
        <row r="150">
          <cell r="C150">
            <v>40</v>
          </cell>
          <cell r="I150">
            <v>19843</v>
          </cell>
          <cell r="R150">
            <v>219</v>
          </cell>
        </row>
        <row r="151">
          <cell r="C151">
            <v>40</v>
          </cell>
          <cell r="I151">
            <v>19843</v>
          </cell>
          <cell r="R151">
            <v>219</v>
          </cell>
        </row>
        <row r="152">
          <cell r="C152">
            <v>40</v>
          </cell>
          <cell r="I152">
            <v>19843</v>
          </cell>
          <cell r="R152">
            <v>219</v>
          </cell>
        </row>
        <row r="153">
          <cell r="C153">
            <v>40</v>
          </cell>
          <cell r="I153">
            <v>19843</v>
          </cell>
          <cell r="R153">
            <v>219</v>
          </cell>
        </row>
        <row r="154">
          <cell r="C154">
            <v>40</v>
          </cell>
          <cell r="I154">
            <v>19843</v>
          </cell>
          <cell r="R154">
            <v>219</v>
          </cell>
        </row>
        <row r="155">
          <cell r="C155">
            <v>40</v>
          </cell>
          <cell r="I155">
            <v>19843</v>
          </cell>
          <cell r="R155">
            <v>219</v>
          </cell>
        </row>
        <row r="156">
          <cell r="C156">
            <v>40</v>
          </cell>
          <cell r="I156">
            <v>19843</v>
          </cell>
          <cell r="R156">
            <v>219</v>
          </cell>
        </row>
        <row r="157">
          <cell r="C157">
            <v>40</v>
          </cell>
          <cell r="I157">
            <v>19843</v>
          </cell>
          <cell r="R157">
            <v>219</v>
          </cell>
        </row>
        <row r="158">
          <cell r="C158">
            <v>40</v>
          </cell>
          <cell r="I158">
            <v>19843</v>
          </cell>
          <cell r="R158">
            <v>219</v>
          </cell>
        </row>
        <row r="159">
          <cell r="C159">
            <v>40</v>
          </cell>
          <cell r="I159">
            <v>19843</v>
          </cell>
          <cell r="R159">
            <v>219</v>
          </cell>
        </row>
        <row r="160">
          <cell r="C160">
            <v>40</v>
          </cell>
          <cell r="I160">
            <v>19843</v>
          </cell>
          <cell r="R160">
            <v>219</v>
          </cell>
        </row>
        <row r="161">
          <cell r="C161">
            <v>40</v>
          </cell>
          <cell r="I161">
            <v>19843</v>
          </cell>
          <cell r="R161">
            <v>219</v>
          </cell>
        </row>
        <row r="162">
          <cell r="C162">
            <v>40</v>
          </cell>
          <cell r="I162">
            <v>19843</v>
          </cell>
          <cell r="R162">
            <v>219</v>
          </cell>
        </row>
        <row r="163">
          <cell r="C163">
            <v>40</v>
          </cell>
          <cell r="I163">
            <v>19843</v>
          </cell>
          <cell r="R163">
            <v>219</v>
          </cell>
        </row>
        <row r="164">
          <cell r="C164">
            <v>40</v>
          </cell>
          <cell r="I164">
            <v>19843</v>
          </cell>
          <cell r="R164">
            <v>219</v>
          </cell>
        </row>
        <row r="165">
          <cell r="C165">
            <v>37</v>
          </cell>
          <cell r="I165">
            <v>18467</v>
          </cell>
          <cell r="R165">
            <v>2756</v>
          </cell>
        </row>
        <row r="166">
          <cell r="C166">
            <v>37</v>
          </cell>
          <cell r="I166">
            <v>18467</v>
          </cell>
          <cell r="R166">
            <v>2756</v>
          </cell>
        </row>
        <row r="167">
          <cell r="C167">
            <v>37</v>
          </cell>
          <cell r="I167">
            <v>18467</v>
          </cell>
          <cell r="R167">
            <v>2756</v>
          </cell>
        </row>
        <row r="168">
          <cell r="C168">
            <v>37</v>
          </cell>
          <cell r="I168">
            <v>18467</v>
          </cell>
          <cell r="R168">
            <v>2756</v>
          </cell>
        </row>
        <row r="169">
          <cell r="C169">
            <v>37</v>
          </cell>
          <cell r="I169">
            <v>18467</v>
          </cell>
          <cell r="R169">
            <v>2756</v>
          </cell>
        </row>
        <row r="170">
          <cell r="C170">
            <v>37</v>
          </cell>
          <cell r="I170">
            <v>18467</v>
          </cell>
          <cell r="R170">
            <v>2756</v>
          </cell>
        </row>
        <row r="171">
          <cell r="C171">
            <v>37</v>
          </cell>
          <cell r="I171">
            <v>18467</v>
          </cell>
          <cell r="R171">
            <v>2756</v>
          </cell>
        </row>
        <row r="172">
          <cell r="C172">
            <v>37</v>
          </cell>
          <cell r="I172">
            <v>18467</v>
          </cell>
          <cell r="R172">
            <v>2756</v>
          </cell>
        </row>
        <row r="173">
          <cell r="C173">
            <v>37</v>
          </cell>
          <cell r="I173">
            <v>18467</v>
          </cell>
          <cell r="R173">
            <v>2756</v>
          </cell>
        </row>
        <row r="174">
          <cell r="C174">
            <v>37</v>
          </cell>
          <cell r="I174">
            <v>18467</v>
          </cell>
          <cell r="R174">
            <v>2756</v>
          </cell>
        </row>
        <row r="175">
          <cell r="C175">
            <v>37</v>
          </cell>
          <cell r="I175">
            <v>18467</v>
          </cell>
          <cell r="R175">
            <v>2756</v>
          </cell>
        </row>
        <row r="176">
          <cell r="C176">
            <v>37</v>
          </cell>
          <cell r="I176">
            <v>18467</v>
          </cell>
          <cell r="R176">
            <v>2756</v>
          </cell>
        </row>
        <row r="177">
          <cell r="C177">
            <v>37</v>
          </cell>
          <cell r="I177">
            <v>18467</v>
          </cell>
          <cell r="R177">
            <v>2756</v>
          </cell>
        </row>
        <row r="178">
          <cell r="C178">
            <v>37</v>
          </cell>
          <cell r="I178">
            <v>18467</v>
          </cell>
          <cell r="R178">
            <v>2756</v>
          </cell>
        </row>
        <row r="179">
          <cell r="C179">
            <v>37</v>
          </cell>
          <cell r="I179">
            <v>18467</v>
          </cell>
          <cell r="R179">
            <v>2756</v>
          </cell>
        </row>
        <row r="180">
          <cell r="C180">
            <v>37</v>
          </cell>
          <cell r="I180">
            <v>18467</v>
          </cell>
          <cell r="R180">
            <v>2756</v>
          </cell>
        </row>
        <row r="181">
          <cell r="C181">
            <v>45</v>
          </cell>
          <cell r="I181">
            <v>17287</v>
          </cell>
          <cell r="R181">
            <v>3146</v>
          </cell>
        </row>
        <row r="182">
          <cell r="C182">
            <v>45</v>
          </cell>
          <cell r="I182">
            <v>17287</v>
          </cell>
          <cell r="R182">
            <v>3146</v>
          </cell>
        </row>
        <row r="183">
          <cell r="C183">
            <v>45</v>
          </cell>
          <cell r="I183">
            <v>17287</v>
          </cell>
          <cell r="R183">
            <v>3146</v>
          </cell>
        </row>
        <row r="184">
          <cell r="C184">
            <v>45</v>
          </cell>
          <cell r="I184">
            <v>17287</v>
          </cell>
          <cell r="R184">
            <v>3146</v>
          </cell>
        </row>
        <row r="185">
          <cell r="C185">
            <v>45</v>
          </cell>
          <cell r="I185">
            <v>17287</v>
          </cell>
          <cell r="R185">
            <v>3146</v>
          </cell>
        </row>
        <row r="186">
          <cell r="C186">
            <v>45</v>
          </cell>
          <cell r="I186">
            <v>17287</v>
          </cell>
          <cell r="R186">
            <v>3146</v>
          </cell>
        </row>
        <row r="187">
          <cell r="C187">
            <v>45</v>
          </cell>
          <cell r="I187">
            <v>17287</v>
          </cell>
          <cell r="R187">
            <v>3146</v>
          </cell>
        </row>
        <row r="188">
          <cell r="C188">
            <v>45</v>
          </cell>
          <cell r="I188">
            <v>17287</v>
          </cell>
          <cell r="R188">
            <v>3146</v>
          </cell>
        </row>
        <row r="189">
          <cell r="C189">
            <v>45</v>
          </cell>
          <cell r="I189">
            <v>17287</v>
          </cell>
          <cell r="R189">
            <v>3146</v>
          </cell>
        </row>
        <row r="190">
          <cell r="C190">
            <v>45</v>
          </cell>
          <cell r="I190">
            <v>17287</v>
          </cell>
          <cell r="R190">
            <v>3146</v>
          </cell>
        </row>
        <row r="191">
          <cell r="C191">
            <v>45</v>
          </cell>
          <cell r="I191">
            <v>17287</v>
          </cell>
          <cell r="R191">
            <v>3146</v>
          </cell>
        </row>
        <row r="192">
          <cell r="C192">
            <v>45</v>
          </cell>
          <cell r="I192">
            <v>17287</v>
          </cell>
          <cell r="R192">
            <v>3146</v>
          </cell>
        </row>
        <row r="193">
          <cell r="C193">
            <v>45</v>
          </cell>
          <cell r="I193">
            <v>17287</v>
          </cell>
          <cell r="R193">
            <v>3146</v>
          </cell>
        </row>
        <row r="194">
          <cell r="C194">
            <v>45</v>
          </cell>
          <cell r="I194">
            <v>17287</v>
          </cell>
          <cell r="R194">
            <v>3146</v>
          </cell>
        </row>
        <row r="195">
          <cell r="C195">
            <v>45</v>
          </cell>
          <cell r="I195">
            <v>17287</v>
          </cell>
          <cell r="R195">
            <v>3146</v>
          </cell>
        </row>
        <row r="196">
          <cell r="C196">
            <v>45</v>
          </cell>
          <cell r="I196">
            <v>17287</v>
          </cell>
          <cell r="R196">
            <v>3146</v>
          </cell>
        </row>
        <row r="197">
          <cell r="C197">
            <v>37</v>
          </cell>
          <cell r="I197">
            <v>17139</v>
          </cell>
          <cell r="R197">
            <v>10927</v>
          </cell>
        </row>
        <row r="198">
          <cell r="C198">
            <v>37</v>
          </cell>
          <cell r="I198">
            <v>17139</v>
          </cell>
          <cell r="R198">
            <v>10927</v>
          </cell>
        </row>
        <row r="199">
          <cell r="C199">
            <v>37</v>
          </cell>
          <cell r="I199">
            <v>17139</v>
          </cell>
          <cell r="R199">
            <v>10927</v>
          </cell>
        </row>
        <row r="200">
          <cell r="C200">
            <v>37</v>
          </cell>
          <cell r="I200">
            <v>17139</v>
          </cell>
          <cell r="R200">
            <v>10927</v>
          </cell>
        </row>
        <row r="201">
          <cell r="C201">
            <v>37</v>
          </cell>
          <cell r="I201">
            <v>17139</v>
          </cell>
          <cell r="R201">
            <v>10927</v>
          </cell>
        </row>
        <row r="202">
          <cell r="C202">
            <v>37</v>
          </cell>
          <cell r="I202">
            <v>17139</v>
          </cell>
          <cell r="R202">
            <v>10927</v>
          </cell>
        </row>
        <row r="203">
          <cell r="C203">
            <v>37</v>
          </cell>
          <cell r="I203">
            <v>17139</v>
          </cell>
          <cell r="R203">
            <v>10927</v>
          </cell>
        </row>
        <row r="204">
          <cell r="C204">
            <v>37</v>
          </cell>
          <cell r="I204">
            <v>17139</v>
          </cell>
          <cell r="R204">
            <v>10927</v>
          </cell>
        </row>
        <row r="205">
          <cell r="C205">
            <v>37</v>
          </cell>
          <cell r="I205">
            <v>17139</v>
          </cell>
          <cell r="R205">
            <v>10927</v>
          </cell>
        </row>
        <row r="206">
          <cell r="C206">
            <v>37</v>
          </cell>
          <cell r="I206">
            <v>17139</v>
          </cell>
          <cell r="R206">
            <v>10927</v>
          </cell>
        </row>
        <row r="207">
          <cell r="C207">
            <v>37</v>
          </cell>
          <cell r="I207">
            <v>17139</v>
          </cell>
          <cell r="R207">
            <v>10927</v>
          </cell>
        </row>
        <row r="208">
          <cell r="C208">
            <v>37</v>
          </cell>
          <cell r="I208">
            <v>17139</v>
          </cell>
          <cell r="R208">
            <v>10927</v>
          </cell>
        </row>
        <row r="209">
          <cell r="C209">
            <v>37</v>
          </cell>
          <cell r="I209">
            <v>17139</v>
          </cell>
          <cell r="R209">
            <v>10927</v>
          </cell>
        </row>
        <row r="210">
          <cell r="C210">
            <v>37</v>
          </cell>
          <cell r="I210">
            <v>17139</v>
          </cell>
          <cell r="R210">
            <v>10927</v>
          </cell>
        </row>
        <row r="211">
          <cell r="C211">
            <v>37</v>
          </cell>
          <cell r="I211">
            <v>17139</v>
          </cell>
          <cell r="R211">
            <v>10927</v>
          </cell>
        </row>
        <row r="212">
          <cell r="C212">
            <v>37</v>
          </cell>
          <cell r="I212">
            <v>17139</v>
          </cell>
          <cell r="R212">
            <v>10927</v>
          </cell>
        </row>
        <row r="213">
          <cell r="C213">
            <v>39</v>
          </cell>
          <cell r="I213">
            <v>16870</v>
          </cell>
          <cell r="R213">
            <v>673</v>
          </cell>
        </row>
        <row r="214">
          <cell r="C214">
            <v>39</v>
          </cell>
          <cell r="I214">
            <v>16870</v>
          </cell>
          <cell r="R214">
            <v>673</v>
          </cell>
        </row>
        <row r="215">
          <cell r="C215">
            <v>39</v>
          </cell>
          <cell r="I215">
            <v>16870</v>
          </cell>
          <cell r="R215">
            <v>673</v>
          </cell>
        </row>
        <row r="216">
          <cell r="C216">
            <v>39</v>
          </cell>
          <cell r="I216">
            <v>16870</v>
          </cell>
          <cell r="R216">
            <v>673</v>
          </cell>
        </row>
        <row r="217">
          <cell r="C217">
            <v>39</v>
          </cell>
          <cell r="I217">
            <v>16870</v>
          </cell>
          <cell r="R217">
            <v>673</v>
          </cell>
        </row>
        <row r="218">
          <cell r="C218">
            <v>39</v>
          </cell>
          <cell r="I218">
            <v>16870</v>
          </cell>
          <cell r="R218">
            <v>673</v>
          </cell>
        </row>
        <row r="219">
          <cell r="C219">
            <v>39</v>
          </cell>
          <cell r="I219">
            <v>16870</v>
          </cell>
          <cell r="R219">
            <v>673</v>
          </cell>
        </row>
        <row r="220">
          <cell r="C220">
            <v>39</v>
          </cell>
          <cell r="I220">
            <v>16870</v>
          </cell>
          <cell r="R220">
            <v>673</v>
          </cell>
        </row>
        <row r="221">
          <cell r="C221">
            <v>39</v>
          </cell>
          <cell r="I221">
            <v>16870</v>
          </cell>
          <cell r="R221">
            <v>673</v>
          </cell>
        </row>
        <row r="222">
          <cell r="C222">
            <v>39</v>
          </cell>
          <cell r="I222">
            <v>16870</v>
          </cell>
          <cell r="R222">
            <v>673</v>
          </cell>
        </row>
        <row r="223">
          <cell r="C223">
            <v>39</v>
          </cell>
          <cell r="I223">
            <v>16870</v>
          </cell>
          <cell r="R223">
            <v>673</v>
          </cell>
        </row>
        <row r="224">
          <cell r="C224">
            <v>39</v>
          </cell>
          <cell r="I224">
            <v>16870</v>
          </cell>
          <cell r="R224">
            <v>673</v>
          </cell>
        </row>
        <row r="225">
          <cell r="C225">
            <v>39</v>
          </cell>
          <cell r="I225">
            <v>16870</v>
          </cell>
          <cell r="R225">
            <v>673</v>
          </cell>
        </row>
        <row r="226">
          <cell r="C226">
            <v>39</v>
          </cell>
          <cell r="I226">
            <v>16870</v>
          </cell>
          <cell r="R226">
            <v>673</v>
          </cell>
        </row>
        <row r="227">
          <cell r="C227">
            <v>39</v>
          </cell>
          <cell r="I227">
            <v>16870</v>
          </cell>
          <cell r="R227">
            <v>673</v>
          </cell>
        </row>
        <row r="228">
          <cell r="C228">
            <v>39</v>
          </cell>
          <cell r="I228">
            <v>16870</v>
          </cell>
          <cell r="R228">
            <v>673</v>
          </cell>
        </row>
        <row r="229">
          <cell r="C229">
            <v>40</v>
          </cell>
          <cell r="I229">
            <v>15983</v>
          </cell>
          <cell r="R229">
            <v>365</v>
          </cell>
        </row>
        <row r="230">
          <cell r="C230">
            <v>40</v>
          </cell>
          <cell r="I230">
            <v>15983</v>
          </cell>
          <cell r="R230">
            <v>365</v>
          </cell>
        </row>
        <row r="231">
          <cell r="C231">
            <v>40</v>
          </cell>
          <cell r="I231">
            <v>15983</v>
          </cell>
          <cell r="R231">
            <v>365</v>
          </cell>
        </row>
        <row r="232">
          <cell r="C232">
            <v>40</v>
          </cell>
          <cell r="I232">
            <v>15983</v>
          </cell>
          <cell r="R232">
            <v>365</v>
          </cell>
        </row>
        <row r="233">
          <cell r="C233">
            <v>40</v>
          </cell>
          <cell r="I233">
            <v>15983</v>
          </cell>
          <cell r="R233">
            <v>365</v>
          </cell>
        </row>
        <row r="234">
          <cell r="C234">
            <v>40</v>
          </cell>
          <cell r="I234">
            <v>15983</v>
          </cell>
          <cell r="R234">
            <v>365</v>
          </cell>
        </row>
        <row r="235">
          <cell r="C235">
            <v>40</v>
          </cell>
          <cell r="I235">
            <v>15983</v>
          </cell>
          <cell r="R235">
            <v>365</v>
          </cell>
        </row>
        <row r="236">
          <cell r="C236">
            <v>40</v>
          </cell>
          <cell r="I236">
            <v>15983</v>
          </cell>
          <cell r="R236">
            <v>365</v>
          </cell>
        </row>
        <row r="237">
          <cell r="C237">
            <v>40</v>
          </cell>
          <cell r="I237">
            <v>15983</v>
          </cell>
          <cell r="R237">
            <v>365</v>
          </cell>
        </row>
        <row r="238">
          <cell r="C238">
            <v>40</v>
          </cell>
          <cell r="I238">
            <v>15983</v>
          </cell>
          <cell r="R238">
            <v>365</v>
          </cell>
        </row>
        <row r="239">
          <cell r="C239">
            <v>40</v>
          </cell>
          <cell r="I239">
            <v>15983</v>
          </cell>
          <cell r="R239">
            <v>365</v>
          </cell>
        </row>
        <row r="240">
          <cell r="C240">
            <v>40</v>
          </cell>
          <cell r="I240">
            <v>15983</v>
          </cell>
          <cell r="R240">
            <v>365</v>
          </cell>
        </row>
        <row r="241">
          <cell r="C241">
            <v>40</v>
          </cell>
          <cell r="I241">
            <v>15983</v>
          </cell>
          <cell r="R241">
            <v>365</v>
          </cell>
        </row>
        <row r="242">
          <cell r="C242">
            <v>40</v>
          </cell>
          <cell r="I242">
            <v>15983</v>
          </cell>
          <cell r="R242">
            <v>365</v>
          </cell>
        </row>
        <row r="243">
          <cell r="C243">
            <v>40</v>
          </cell>
          <cell r="I243">
            <v>15983</v>
          </cell>
          <cell r="R243">
            <v>365</v>
          </cell>
        </row>
        <row r="244">
          <cell r="C244">
            <v>40</v>
          </cell>
          <cell r="I244">
            <v>15983</v>
          </cell>
          <cell r="R244">
            <v>365</v>
          </cell>
        </row>
        <row r="245">
          <cell r="C245">
            <v>35</v>
          </cell>
          <cell r="I245">
            <v>15423</v>
          </cell>
          <cell r="R245">
            <v>29727</v>
          </cell>
        </row>
        <row r="246">
          <cell r="C246">
            <v>35</v>
          </cell>
          <cell r="I246">
            <v>15423</v>
          </cell>
          <cell r="R246">
            <v>29727</v>
          </cell>
        </row>
        <row r="247">
          <cell r="C247">
            <v>35</v>
          </cell>
          <cell r="I247">
            <v>15423</v>
          </cell>
          <cell r="R247">
            <v>29727</v>
          </cell>
        </row>
        <row r="248">
          <cell r="C248">
            <v>35</v>
          </cell>
          <cell r="I248">
            <v>15423</v>
          </cell>
          <cell r="R248">
            <v>29727</v>
          </cell>
        </row>
        <row r="249">
          <cell r="C249">
            <v>35</v>
          </cell>
          <cell r="I249">
            <v>15423</v>
          </cell>
          <cell r="R249">
            <v>29727</v>
          </cell>
        </row>
        <row r="250">
          <cell r="C250">
            <v>35</v>
          </cell>
          <cell r="I250">
            <v>15423</v>
          </cell>
          <cell r="R250">
            <v>29727</v>
          </cell>
        </row>
        <row r="251">
          <cell r="C251">
            <v>35</v>
          </cell>
          <cell r="I251">
            <v>15423</v>
          </cell>
          <cell r="R251">
            <v>29727</v>
          </cell>
        </row>
        <row r="252">
          <cell r="C252">
            <v>35</v>
          </cell>
          <cell r="I252">
            <v>15423</v>
          </cell>
          <cell r="R252">
            <v>29727</v>
          </cell>
        </row>
        <row r="253">
          <cell r="C253">
            <v>35</v>
          </cell>
          <cell r="I253">
            <v>15423</v>
          </cell>
          <cell r="R253">
            <v>29727</v>
          </cell>
        </row>
        <row r="254">
          <cell r="C254">
            <v>35</v>
          </cell>
          <cell r="I254">
            <v>15423</v>
          </cell>
          <cell r="R254">
            <v>29727</v>
          </cell>
        </row>
        <row r="255">
          <cell r="C255">
            <v>35</v>
          </cell>
          <cell r="I255">
            <v>15423</v>
          </cell>
          <cell r="R255">
            <v>29727</v>
          </cell>
        </row>
        <row r="256">
          <cell r="C256">
            <v>35</v>
          </cell>
          <cell r="I256">
            <v>15423</v>
          </cell>
          <cell r="R256">
            <v>29727</v>
          </cell>
        </row>
        <row r="257">
          <cell r="C257">
            <v>35</v>
          </cell>
          <cell r="I257">
            <v>15423</v>
          </cell>
          <cell r="R257">
            <v>29727</v>
          </cell>
        </row>
        <row r="258">
          <cell r="C258">
            <v>35</v>
          </cell>
          <cell r="I258">
            <v>15423</v>
          </cell>
          <cell r="R258">
            <v>29727</v>
          </cell>
        </row>
        <row r="259">
          <cell r="C259">
            <v>35</v>
          </cell>
          <cell r="I259">
            <v>15423</v>
          </cell>
          <cell r="R259">
            <v>29727</v>
          </cell>
        </row>
        <row r="260">
          <cell r="C260">
            <v>35</v>
          </cell>
          <cell r="I260">
            <v>15423</v>
          </cell>
          <cell r="R260">
            <v>29727</v>
          </cell>
        </row>
        <row r="261">
          <cell r="C261">
            <v>36</v>
          </cell>
          <cell r="I261">
            <v>14929</v>
          </cell>
          <cell r="R261">
            <v>17445</v>
          </cell>
        </row>
        <row r="262">
          <cell r="C262">
            <v>36</v>
          </cell>
          <cell r="I262">
            <v>14929</v>
          </cell>
          <cell r="R262">
            <v>17445</v>
          </cell>
        </row>
        <row r="263">
          <cell r="C263">
            <v>36</v>
          </cell>
          <cell r="I263">
            <v>14929</v>
          </cell>
          <cell r="R263">
            <v>17445</v>
          </cell>
        </row>
        <row r="264">
          <cell r="C264">
            <v>36</v>
          </cell>
          <cell r="I264">
            <v>14929</v>
          </cell>
          <cell r="R264">
            <v>17445</v>
          </cell>
        </row>
        <row r="265">
          <cell r="C265">
            <v>36</v>
          </cell>
          <cell r="I265">
            <v>14929</v>
          </cell>
          <cell r="R265">
            <v>17445</v>
          </cell>
        </row>
        <row r="266">
          <cell r="C266">
            <v>36</v>
          </cell>
          <cell r="I266">
            <v>14929</v>
          </cell>
          <cell r="R266">
            <v>17445</v>
          </cell>
        </row>
        <row r="267">
          <cell r="C267">
            <v>36</v>
          </cell>
          <cell r="I267">
            <v>14929</v>
          </cell>
          <cell r="R267">
            <v>17445</v>
          </cell>
        </row>
        <row r="268">
          <cell r="C268">
            <v>36</v>
          </cell>
          <cell r="I268">
            <v>14929</v>
          </cell>
          <cell r="R268">
            <v>17445</v>
          </cell>
        </row>
        <row r="269">
          <cell r="C269">
            <v>36</v>
          </cell>
          <cell r="I269">
            <v>14929</v>
          </cell>
          <cell r="R269">
            <v>17445</v>
          </cell>
        </row>
        <row r="270">
          <cell r="C270">
            <v>36</v>
          </cell>
          <cell r="I270">
            <v>14929</v>
          </cell>
          <cell r="R270">
            <v>17445</v>
          </cell>
        </row>
        <row r="271">
          <cell r="C271">
            <v>36</v>
          </cell>
          <cell r="I271">
            <v>14929</v>
          </cell>
          <cell r="R271">
            <v>17445</v>
          </cell>
        </row>
        <row r="272">
          <cell r="C272">
            <v>36</v>
          </cell>
          <cell r="I272">
            <v>14929</v>
          </cell>
          <cell r="R272">
            <v>17445</v>
          </cell>
        </row>
        <row r="273">
          <cell r="C273">
            <v>36</v>
          </cell>
          <cell r="I273">
            <v>14929</v>
          </cell>
          <cell r="R273">
            <v>17445</v>
          </cell>
        </row>
        <row r="274">
          <cell r="C274">
            <v>36</v>
          </cell>
          <cell r="I274">
            <v>14929</v>
          </cell>
          <cell r="R274">
            <v>17445</v>
          </cell>
        </row>
        <row r="275">
          <cell r="C275">
            <v>36</v>
          </cell>
          <cell r="I275">
            <v>14929</v>
          </cell>
          <cell r="R275">
            <v>17445</v>
          </cell>
        </row>
        <row r="276">
          <cell r="C276">
            <v>36</v>
          </cell>
          <cell r="I276">
            <v>14929</v>
          </cell>
          <cell r="R276">
            <v>17445</v>
          </cell>
        </row>
        <row r="277">
          <cell r="C277">
            <v>39</v>
          </cell>
          <cell r="I277">
            <v>14180</v>
          </cell>
          <cell r="R277">
            <v>901</v>
          </cell>
        </row>
        <row r="278">
          <cell r="C278">
            <v>39</v>
          </cell>
          <cell r="I278">
            <v>14180</v>
          </cell>
          <cell r="R278">
            <v>901</v>
          </cell>
        </row>
        <row r="279">
          <cell r="C279">
            <v>39</v>
          </cell>
          <cell r="I279">
            <v>14180</v>
          </cell>
          <cell r="R279">
            <v>901</v>
          </cell>
        </row>
        <row r="280">
          <cell r="C280">
            <v>39</v>
          </cell>
          <cell r="I280">
            <v>14180</v>
          </cell>
          <cell r="R280">
            <v>901</v>
          </cell>
        </row>
        <row r="281">
          <cell r="C281">
            <v>39</v>
          </cell>
          <cell r="I281">
            <v>14180</v>
          </cell>
          <cell r="R281">
            <v>901</v>
          </cell>
        </row>
        <row r="282">
          <cell r="C282">
            <v>39</v>
          </cell>
          <cell r="I282">
            <v>14180</v>
          </cell>
          <cell r="R282">
            <v>901</v>
          </cell>
        </row>
        <row r="283">
          <cell r="C283">
            <v>39</v>
          </cell>
          <cell r="I283">
            <v>14180</v>
          </cell>
          <cell r="R283">
            <v>901</v>
          </cell>
        </row>
        <row r="284">
          <cell r="C284">
            <v>39</v>
          </cell>
          <cell r="I284">
            <v>14180</v>
          </cell>
          <cell r="R284">
            <v>901</v>
          </cell>
        </row>
        <row r="285">
          <cell r="C285">
            <v>39</v>
          </cell>
          <cell r="I285">
            <v>14180</v>
          </cell>
          <cell r="R285">
            <v>901</v>
          </cell>
        </row>
        <row r="286">
          <cell r="C286">
            <v>39</v>
          </cell>
          <cell r="I286">
            <v>14180</v>
          </cell>
          <cell r="R286">
            <v>901</v>
          </cell>
        </row>
        <row r="287">
          <cell r="C287">
            <v>39</v>
          </cell>
          <cell r="I287">
            <v>14180</v>
          </cell>
          <cell r="R287">
            <v>901</v>
          </cell>
        </row>
        <row r="288">
          <cell r="C288">
            <v>39</v>
          </cell>
          <cell r="I288">
            <v>14180</v>
          </cell>
          <cell r="R288">
            <v>901</v>
          </cell>
        </row>
        <row r="289">
          <cell r="C289">
            <v>39</v>
          </cell>
          <cell r="I289">
            <v>14180</v>
          </cell>
          <cell r="R289">
            <v>901</v>
          </cell>
        </row>
        <row r="290">
          <cell r="C290">
            <v>39</v>
          </cell>
          <cell r="I290">
            <v>14180</v>
          </cell>
          <cell r="R290">
            <v>901</v>
          </cell>
        </row>
        <row r="291">
          <cell r="C291">
            <v>39</v>
          </cell>
          <cell r="I291">
            <v>14180</v>
          </cell>
          <cell r="R291">
            <v>901</v>
          </cell>
        </row>
        <row r="292">
          <cell r="C292">
            <v>39</v>
          </cell>
          <cell r="I292">
            <v>14180</v>
          </cell>
          <cell r="R292">
            <v>901</v>
          </cell>
        </row>
        <row r="293">
          <cell r="C293">
            <v>40</v>
          </cell>
          <cell r="I293">
            <v>13450</v>
          </cell>
          <cell r="R293">
            <v>7088</v>
          </cell>
        </row>
        <row r="294">
          <cell r="C294">
            <v>40</v>
          </cell>
          <cell r="I294">
            <v>13450</v>
          </cell>
          <cell r="R294">
            <v>7088</v>
          </cell>
        </row>
        <row r="295">
          <cell r="C295">
            <v>40</v>
          </cell>
          <cell r="I295">
            <v>13450</v>
          </cell>
          <cell r="R295">
            <v>7088</v>
          </cell>
        </row>
        <row r="296">
          <cell r="C296">
            <v>40</v>
          </cell>
          <cell r="I296">
            <v>13450</v>
          </cell>
          <cell r="R296">
            <v>7088</v>
          </cell>
        </row>
        <row r="297">
          <cell r="C297">
            <v>40</v>
          </cell>
          <cell r="I297">
            <v>13450</v>
          </cell>
          <cell r="R297">
            <v>7088</v>
          </cell>
        </row>
        <row r="298">
          <cell r="C298">
            <v>40</v>
          </cell>
          <cell r="I298">
            <v>13450</v>
          </cell>
          <cell r="R298">
            <v>7088</v>
          </cell>
        </row>
        <row r="299">
          <cell r="C299">
            <v>40</v>
          </cell>
          <cell r="I299">
            <v>13450</v>
          </cell>
          <cell r="R299">
            <v>7088</v>
          </cell>
        </row>
        <row r="300">
          <cell r="C300">
            <v>40</v>
          </cell>
          <cell r="I300">
            <v>13450</v>
          </cell>
          <cell r="R300">
            <v>7088</v>
          </cell>
        </row>
        <row r="301">
          <cell r="C301">
            <v>40</v>
          </cell>
          <cell r="I301">
            <v>13450</v>
          </cell>
          <cell r="R301">
            <v>7088</v>
          </cell>
        </row>
        <row r="302">
          <cell r="C302">
            <v>40</v>
          </cell>
          <cell r="I302">
            <v>13450</v>
          </cell>
          <cell r="R302">
            <v>7088</v>
          </cell>
        </row>
        <row r="303">
          <cell r="C303">
            <v>40</v>
          </cell>
          <cell r="I303">
            <v>13450</v>
          </cell>
          <cell r="R303">
            <v>7088</v>
          </cell>
        </row>
        <row r="304">
          <cell r="C304">
            <v>40</v>
          </cell>
          <cell r="I304">
            <v>13450</v>
          </cell>
          <cell r="R304">
            <v>7088</v>
          </cell>
        </row>
        <row r="305">
          <cell r="C305">
            <v>40</v>
          </cell>
          <cell r="I305">
            <v>13450</v>
          </cell>
          <cell r="R305">
            <v>7088</v>
          </cell>
        </row>
        <row r="306">
          <cell r="C306">
            <v>40</v>
          </cell>
          <cell r="I306">
            <v>13450</v>
          </cell>
          <cell r="R306">
            <v>7088</v>
          </cell>
        </row>
        <row r="307">
          <cell r="C307">
            <v>40</v>
          </cell>
          <cell r="I307">
            <v>13450</v>
          </cell>
          <cell r="R307">
            <v>7088</v>
          </cell>
        </row>
        <row r="308">
          <cell r="C308">
            <v>40</v>
          </cell>
          <cell r="I308">
            <v>13450</v>
          </cell>
          <cell r="R308">
            <v>7088</v>
          </cell>
        </row>
        <row r="309">
          <cell r="C309">
            <v>38</v>
          </cell>
          <cell r="I309">
            <v>12846</v>
          </cell>
          <cell r="R309">
            <v>1424</v>
          </cell>
        </row>
        <row r="310">
          <cell r="C310">
            <v>38</v>
          </cell>
          <cell r="I310">
            <v>12846</v>
          </cell>
          <cell r="R310">
            <v>1424</v>
          </cell>
        </row>
        <row r="311">
          <cell r="C311">
            <v>38</v>
          </cell>
          <cell r="I311">
            <v>12846</v>
          </cell>
          <cell r="R311">
            <v>1424</v>
          </cell>
        </row>
        <row r="312">
          <cell r="C312">
            <v>38</v>
          </cell>
          <cell r="I312">
            <v>12846</v>
          </cell>
          <cell r="R312">
            <v>1424</v>
          </cell>
        </row>
        <row r="313">
          <cell r="C313">
            <v>38</v>
          </cell>
          <cell r="I313">
            <v>12846</v>
          </cell>
          <cell r="R313">
            <v>1424</v>
          </cell>
        </row>
        <row r="314">
          <cell r="C314">
            <v>38</v>
          </cell>
          <cell r="I314">
            <v>12846</v>
          </cell>
          <cell r="R314">
            <v>1424</v>
          </cell>
        </row>
        <row r="315">
          <cell r="C315">
            <v>38</v>
          </cell>
          <cell r="I315">
            <v>12846</v>
          </cell>
          <cell r="R315">
            <v>1424</v>
          </cell>
        </row>
        <row r="316">
          <cell r="C316">
            <v>38</v>
          </cell>
          <cell r="I316">
            <v>12846</v>
          </cell>
          <cell r="R316">
            <v>1424</v>
          </cell>
        </row>
        <row r="317">
          <cell r="C317">
            <v>38</v>
          </cell>
          <cell r="I317">
            <v>12846</v>
          </cell>
          <cell r="R317">
            <v>1424</v>
          </cell>
        </row>
        <row r="318">
          <cell r="C318">
            <v>38</v>
          </cell>
          <cell r="I318">
            <v>12846</v>
          </cell>
          <cell r="R318">
            <v>1424</v>
          </cell>
        </row>
        <row r="319">
          <cell r="C319">
            <v>38</v>
          </cell>
          <cell r="I319">
            <v>12846</v>
          </cell>
          <cell r="R319">
            <v>1424</v>
          </cell>
        </row>
        <row r="320">
          <cell r="C320">
            <v>38</v>
          </cell>
          <cell r="I320">
            <v>12846</v>
          </cell>
          <cell r="R320">
            <v>1424</v>
          </cell>
        </row>
        <row r="321">
          <cell r="C321">
            <v>38</v>
          </cell>
          <cell r="I321">
            <v>12846</v>
          </cell>
          <cell r="R321">
            <v>1424</v>
          </cell>
        </row>
        <row r="322">
          <cell r="C322">
            <v>38</v>
          </cell>
          <cell r="I322">
            <v>12846</v>
          </cell>
          <cell r="R322">
            <v>1424</v>
          </cell>
        </row>
        <row r="323">
          <cell r="C323">
            <v>38</v>
          </cell>
          <cell r="I323">
            <v>12846</v>
          </cell>
          <cell r="R323">
            <v>1424</v>
          </cell>
        </row>
        <row r="324">
          <cell r="C324">
            <v>38</v>
          </cell>
          <cell r="I324">
            <v>12846</v>
          </cell>
          <cell r="R324">
            <v>1424</v>
          </cell>
        </row>
        <row r="325">
          <cell r="C325">
            <v>50</v>
          </cell>
          <cell r="I325">
            <v>12819</v>
          </cell>
          <cell r="R325">
            <v>223</v>
          </cell>
        </row>
        <row r="326">
          <cell r="C326">
            <v>50</v>
          </cell>
          <cell r="I326">
            <v>12819</v>
          </cell>
          <cell r="R326">
            <v>223</v>
          </cell>
        </row>
        <row r="327">
          <cell r="C327">
            <v>50</v>
          </cell>
          <cell r="I327">
            <v>12819</v>
          </cell>
          <cell r="R327">
            <v>223</v>
          </cell>
        </row>
        <row r="328">
          <cell r="C328">
            <v>50</v>
          </cell>
          <cell r="I328">
            <v>12819</v>
          </cell>
          <cell r="R328">
            <v>223</v>
          </cell>
        </row>
        <row r="329">
          <cell r="C329">
            <v>50</v>
          </cell>
          <cell r="I329">
            <v>12819</v>
          </cell>
          <cell r="R329">
            <v>223</v>
          </cell>
        </row>
        <row r="330">
          <cell r="C330">
            <v>50</v>
          </cell>
          <cell r="I330">
            <v>12819</v>
          </cell>
          <cell r="R330">
            <v>223</v>
          </cell>
        </row>
        <row r="331">
          <cell r="C331">
            <v>50</v>
          </cell>
          <cell r="I331">
            <v>12819</v>
          </cell>
          <cell r="R331">
            <v>223</v>
          </cell>
        </row>
        <row r="332">
          <cell r="C332">
            <v>50</v>
          </cell>
          <cell r="I332">
            <v>12819</v>
          </cell>
          <cell r="R332">
            <v>223</v>
          </cell>
        </row>
        <row r="333">
          <cell r="C333">
            <v>50</v>
          </cell>
          <cell r="I333">
            <v>12819</v>
          </cell>
          <cell r="R333">
            <v>223</v>
          </cell>
        </row>
        <row r="334">
          <cell r="C334">
            <v>50</v>
          </cell>
          <cell r="I334">
            <v>12819</v>
          </cell>
          <cell r="R334">
            <v>223</v>
          </cell>
        </row>
        <row r="335">
          <cell r="C335">
            <v>50</v>
          </cell>
          <cell r="I335">
            <v>12819</v>
          </cell>
          <cell r="R335">
            <v>223</v>
          </cell>
        </row>
        <row r="336">
          <cell r="C336">
            <v>50</v>
          </cell>
          <cell r="I336">
            <v>12819</v>
          </cell>
          <cell r="R336">
            <v>223</v>
          </cell>
        </row>
        <row r="337">
          <cell r="C337">
            <v>50</v>
          </cell>
          <cell r="I337">
            <v>12819</v>
          </cell>
          <cell r="R337">
            <v>223</v>
          </cell>
        </row>
        <row r="338">
          <cell r="C338">
            <v>50</v>
          </cell>
          <cell r="I338">
            <v>12819</v>
          </cell>
          <cell r="R338">
            <v>223</v>
          </cell>
        </row>
        <row r="339">
          <cell r="C339">
            <v>50</v>
          </cell>
          <cell r="I339">
            <v>12819</v>
          </cell>
          <cell r="R339">
            <v>223</v>
          </cell>
        </row>
        <row r="340">
          <cell r="C340">
            <v>50</v>
          </cell>
          <cell r="I340">
            <v>12819</v>
          </cell>
          <cell r="R340">
            <v>223</v>
          </cell>
        </row>
        <row r="341">
          <cell r="C341">
            <v>32</v>
          </cell>
          <cell r="I341">
            <v>12759</v>
          </cell>
          <cell r="R341">
            <v>37920</v>
          </cell>
        </row>
        <row r="342">
          <cell r="C342">
            <v>32</v>
          </cell>
          <cell r="I342">
            <v>12759</v>
          </cell>
          <cell r="R342">
            <v>37920</v>
          </cell>
        </row>
        <row r="343">
          <cell r="C343">
            <v>32</v>
          </cell>
          <cell r="I343">
            <v>12759</v>
          </cell>
          <cell r="R343">
            <v>37920</v>
          </cell>
        </row>
        <row r="344">
          <cell r="C344">
            <v>32</v>
          </cell>
          <cell r="I344">
            <v>12759</v>
          </cell>
          <cell r="R344">
            <v>37920</v>
          </cell>
        </row>
        <row r="345">
          <cell r="C345">
            <v>32</v>
          </cell>
          <cell r="I345">
            <v>12759</v>
          </cell>
          <cell r="R345">
            <v>37920</v>
          </cell>
        </row>
        <row r="346">
          <cell r="C346">
            <v>32</v>
          </cell>
          <cell r="I346">
            <v>12759</v>
          </cell>
          <cell r="R346">
            <v>37920</v>
          </cell>
        </row>
        <row r="347">
          <cell r="C347">
            <v>32</v>
          </cell>
          <cell r="I347">
            <v>12759</v>
          </cell>
          <cell r="R347">
            <v>37920</v>
          </cell>
        </row>
        <row r="348">
          <cell r="C348">
            <v>32</v>
          </cell>
          <cell r="I348">
            <v>12759</v>
          </cell>
          <cell r="R348">
            <v>37920</v>
          </cell>
        </row>
        <row r="349">
          <cell r="C349">
            <v>32</v>
          </cell>
          <cell r="I349">
            <v>12759</v>
          </cell>
          <cell r="R349">
            <v>37920</v>
          </cell>
        </row>
        <row r="350">
          <cell r="C350">
            <v>32</v>
          </cell>
          <cell r="I350">
            <v>12759</v>
          </cell>
          <cell r="R350">
            <v>37920</v>
          </cell>
        </row>
        <row r="351">
          <cell r="C351">
            <v>32</v>
          </cell>
          <cell r="I351">
            <v>12759</v>
          </cell>
          <cell r="R351">
            <v>37920</v>
          </cell>
        </row>
        <row r="352">
          <cell r="C352">
            <v>32</v>
          </cell>
          <cell r="I352">
            <v>12759</v>
          </cell>
          <cell r="R352">
            <v>37920</v>
          </cell>
        </row>
        <row r="353">
          <cell r="C353">
            <v>32</v>
          </cell>
          <cell r="I353">
            <v>12759</v>
          </cell>
          <cell r="R353">
            <v>37920</v>
          </cell>
        </row>
        <row r="354">
          <cell r="C354">
            <v>32</v>
          </cell>
          <cell r="I354">
            <v>12759</v>
          </cell>
          <cell r="R354">
            <v>37920</v>
          </cell>
        </row>
        <row r="355">
          <cell r="C355">
            <v>32</v>
          </cell>
          <cell r="I355">
            <v>12759</v>
          </cell>
          <cell r="R355">
            <v>37920</v>
          </cell>
        </row>
        <row r="356">
          <cell r="C356">
            <v>32</v>
          </cell>
          <cell r="I356">
            <v>12759</v>
          </cell>
          <cell r="R356">
            <v>37920</v>
          </cell>
        </row>
        <row r="357">
          <cell r="C357">
            <v>40</v>
          </cell>
          <cell r="I357">
            <v>12696</v>
          </cell>
          <cell r="R357">
            <v>934</v>
          </cell>
        </row>
        <row r="358">
          <cell r="C358">
            <v>40</v>
          </cell>
          <cell r="I358">
            <v>12696</v>
          </cell>
          <cell r="R358">
            <v>934</v>
          </cell>
        </row>
        <row r="359">
          <cell r="C359">
            <v>40</v>
          </cell>
          <cell r="I359">
            <v>12696</v>
          </cell>
          <cell r="R359">
            <v>934</v>
          </cell>
        </row>
        <row r="360">
          <cell r="C360">
            <v>40</v>
          </cell>
          <cell r="I360">
            <v>12696</v>
          </cell>
          <cell r="R360">
            <v>934</v>
          </cell>
        </row>
        <row r="361">
          <cell r="C361">
            <v>40</v>
          </cell>
          <cell r="I361">
            <v>12696</v>
          </cell>
          <cell r="R361">
            <v>934</v>
          </cell>
        </row>
        <row r="362">
          <cell r="C362">
            <v>40</v>
          </cell>
          <cell r="I362">
            <v>12696</v>
          </cell>
          <cell r="R362">
            <v>934</v>
          </cell>
        </row>
        <row r="363">
          <cell r="C363">
            <v>40</v>
          </cell>
          <cell r="I363">
            <v>12696</v>
          </cell>
          <cell r="R363">
            <v>934</v>
          </cell>
        </row>
        <row r="364">
          <cell r="C364">
            <v>40</v>
          </cell>
          <cell r="I364">
            <v>12696</v>
          </cell>
          <cell r="R364">
            <v>934</v>
          </cell>
        </row>
        <row r="365">
          <cell r="C365">
            <v>40</v>
          </cell>
          <cell r="I365">
            <v>12696</v>
          </cell>
          <cell r="R365">
            <v>934</v>
          </cell>
        </row>
        <row r="366">
          <cell r="C366">
            <v>40</v>
          </cell>
          <cell r="I366">
            <v>12696</v>
          </cell>
          <cell r="R366">
            <v>934</v>
          </cell>
        </row>
        <row r="367">
          <cell r="C367">
            <v>40</v>
          </cell>
          <cell r="I367">
            <v>12696</v>
          </cell>
          <cell r="R367">
            <v>934</v>
          </cell>
        </row>
        <row r="368">
          <cell r="C368">
            <v>40</v>
          </cell>
          <cell r="I368">
            <v>12696</v>
          </cell>
          <cell r="R368">
            <v>934</v>
          </cell>
        </row>
        <row r="369">
          <cell r="C369">
            <v>40</v>
          </cell>
          <cell r="I369">
            <v>12696</v>
          </cell>
          <cell r="R369">
            <v>934</v>
          </cell>
        </row>
        <row r="370">
          <cell r="C370">
            <v>40</v>
          </cell>
          <cell r="I370">
            <v>12696</v>
          </cell>
          <cell r="R370">
            <v>934</v>
          </cell>
        </row>
        <row r="371">
          <cell r="C371">
            <v>40</v>
          </cell>
          <cell r="I371">
            <v>12696</v>
          </cell>
          <cell r="R371">
            <v>934</v>
          </cell>
        </row>
        <row r="372">
          <cell r="C372">
            <v>40</v>
          </cell>
          <cell r="I372">
            <v>12696</v>
          </cell>
          <cell r="R372">
            <v>934</v>
          </cell>
        </row>
        <row r="373">
          <cell r="C373">
            <v>39</v>
          </cell>
          <cell r="I373">
            <v>10010</v>
          </cell>
          <cell r="R373">
            <v>50</v>
          </cell>
        </row>
        <row r="374">
          <cell r="C374">
            <v>39</v>
          </cell>
          <cell r="I374">
            <v>10010</v>
          </cell>
          <cell r="R374">
            <v>50</v>
          </cell>
        </row>
        <row r="375">
          <cell r="C375">
            <v>39</v>
          </cell>
          <cell r="I375">
            <v>10010</v>
          </cell>
          <cell r="R375">
            <v>50</v>
          </cell>
        </row>
        <row r="376">
          <cell r="C376">
            <v>39</v>
          </cell>
          <cell r="I376">
            <v>10010</v>
          </cell>
          <cell r="R376">
            <v>50</v>
          </cell>
        </row>
        <row r="377">
          <cell r="C377">
            <v>39</v>
          </cell>
          <cell r="I377">
            <v>10010</v>
          </cell>
          <cell r="R377">
            <v>50</v>
          </cell>
        </row>
        <row r="378">
          <cell r="C378">
            <v>39</v>
          </cell>
          <cell r="I378">
            <v>10010</v>
          </cell>
          <cell r="R378">
            <v>50</v>
          </cell>
        </row>
        <row r="379">
          <cell r="C379">
            <v>39</v>
          </cell>
          <cell r="I379">
            <v>10010</v>
          </cell>
          <cell r="R379">
            <v>50</v>
          </cell>
        </row>
        <row r="380">
          <cell r="C380">
            <v>39</v>
          </cell>
          <cell r="I380">
            <v>10010</v>
          </cell>
          <cell r="R380">
            <v>50</v>
          </cell>
        </row>
        <row r="381">
          <cell r="C381">
            <v>39</v>
          </cell>
          <cell r="I381">
            <v>10010</v>
          </cell>
          <cell r="R381">
            <v>50</v>
          </cell>
        </row>
        <row r="382">
          <cell r="C382">
            <v>39</v>
          </cell>
          <cell r="I382">
            <v>10010</v>
          </cell>
          <cell r="R382">
            <v>50</v>
          </cell>
        </row>
        <row r="383">
          <cell r="C383">
            <v>39</v>
          </cell>
          <cell r="I383">
            <v>10010</v>
          </cell>
          <cell r="R383">
            <v>50</v>
          </cell>
        </row>
        <row r="384">
          <cell r="C384">
            <v>39</v>
          </cell>
          <cell r="I384">
            <v>10010</v>
          </cell>
          <cell r="R384">
            <v>50</v>
          </cell>
        </row>
        <row r="385">
          <cell r="C385">
            <v>39</v>
          </cell>
          <cell r="I385">
            <v>10010</v>
          </cell>
          <cell r="R385">
            <v>50</v>
          </cell>
        </row>
        <row r="386">
          <cell r="C386">
            <v>39</v>
          </cell>
          <cell r="I386">
            <v>10010</v>
          </cell>
          <cell r="R386">
            <v>50</v>
          </cell>
        </row>
        <row r="387">
          <cell r="C387">
            <v>39</v>
          </cell>
          <cell r="I387">
            <v>10010</v>
          </cell>
          <cell r="R387">
            <v>50</v>
          </cell>
        </row>
        <row r="388">
          <cell r="C388">
            <v>39</v>
          </cell>
          <cell r="I388">
            <v>10010</v>
          </cell>
          <cell r="R388">
            <v>50</v>
          </cell>
        </row>
        <row r="389">
          <cell r="C389">
            <v>38</v>
          </cell>
          <cell r="I389">
            <v>9881</v>
          </cell>
          <cell r="R389">
            <v>539</v>
          </cell>
        </row>
        <row r="390">
          <cell r="C390">
            <v>38</v>
          </cell>
          <cell r="I390">
            <v>9881</v>
          </cell>
          <cell r="R390">
            <v>539</v>
          </cell>
        </row>
        <row r="391">
          <cell r="C391">
            <v>38</v>
          </cell>
          <cell r="I391">
            <v>9881</v>
          </cell>
          <cell r="R391">
            <v>539</v>
          </cell>
        </row>
        <row r="392">
          <cell r="C392">
            <v>38</v>
          </cell>
          <cell r="I392">
            <v>9881</v>
          </cell>
          <cell r="R392">
            <v>539</v>
          </cell>
        </row>
        <row r="393">
          <cell r="C393">
            <v>38</v>
          </cell>
          <cell r="I393">
            <v>9881</v>
          </cell>
          <cell r="R393">
            <v>539</v>
          </cell>
        </row>
        <row r="394">
          <cell r="C394">
            <v>38</v>
          </cell>
          <cell r="I394">
            <v>9881</v>
          </cell>
          <cell r="R394">
            <v>539</v>
          </cell>
        </row>
        <row r="395">
          <cell r="C395">
            <v>38</v>
          </cell>
          <cell r="I395">
            <v>9881</v>
          </cell>
          <cell r="R395">
            <v>539</v>
          </cell>
        </row>
        <row r="396">
          <cell r="C396">
            <v>38</v>
          </cell>
          <cell r="I396">
            <v>9881</v>
          </cell>
          <cell r="R396">
            <v>539</v>
          </cell>
        </row>
        <row r="397">
          <cell r="C397">
            <v>38</v>
          </cell>
          <cell r="I397">
            <v>9881</v>
          </cell>
          <cell r="R397">
            <v>539</v>
          </cell>
        </row>
        <row r="398">
          <cell r="C398">
            <v>38</v>
          </cell>
          <cell r="I398">
            <v>9881</v>
          </cell>
          <cell r="R398">
            <v>539</v>
          </cell>
        </row>
        <row r="399">
          <cell r="C399">
            <v>38</v>
          </cell>
          <cell r="I399">
            <v>9881</v>
          </cell>
          <cell r="R399">
            <v>539</v>
          </cell>
        </row>
        <row r="400">
          <cell r="C400">
            <v>38</v>
          </cell>
          <cell r="I400">
            <v>9881</v>
          </cell>
          <cell r="R400">
            <v>539</v>
          </cell>
        </row>
        <row r="401">
          <cell r="C401">
            <v>38</v>
          </cell>
          <cell r="I401">
            <v>9881</v>
          </cell>
          <cell r="R401">
            <v>539</v>
          </cell>
        </row>
        <row r="402">
          <cell r="C402">
            <v>38</v>
          </cell>
          <cell r="I402">
            <v>9881</v>
          </cell>
          <cell r="R402">
            <v>539</v>
          </cell>
        </row>
        <row r="403">
          <cell r="C403">
            <v>38</v>
          </cell>
          <cell r="I403">
            <v>9881</v>
          </cell>
          <cell r="R403">
            <v>539</v>
          </cell>
        </row>
        <row r="404">
          <cell r="C404">
            <v>38</v>
          </cell>
          <cell r="I404">
            <v>9881</v>
          </cell>
          <cell r="R404">
            <v>539</v>
          </cell>
        </row>
        <row r="405">
          <cell r="C405">
            <v>37</v>
          </cell>
          <cell r="I405">
            <v>9326</v>
          </cell>
          <cell r="R405">
            <v>513</v>
          </cell>
        </row>
        <row r="406">
          <cell r="C406">
            <v>37</v>
          </cell>
          <cell r="I406">
            <v>9326</v>
          </cell>
          <cell r="R406">
            <v>513</v>
          </cell>
        </row>
        <row r="407">
          <cell r="C407">
            <v>37</v>
          </cell>
          <cell r="I407">
            <v>9326</v>
          </cell>
          <cell r="R407">
            <v>513</v>
          </cell>
        </row>
        <row r="408">
          <cell r="C408">
            <v>37</v>
          </cell>
          <cell r="I408">
            <v>9326</v>
          </cell>
          <cell r="R408">
            <v>513</v>
          </cell>
        </row>
        <row r="409">
          <cell r="C409">
            <v>37</v>
          </cell>
          <cell r="I409">
            <v>9326</v>
          </cell>
          <cell r="R409">
            <v>513</v>
          </cell>
        </row>
        <row r="410">
          <cell r="C410">
            <v>37</v>
          </cell>
          <cell r="I410">
            <v>9326</v>
          </cell>
          <cell r="R410">
            <v>513</v>
          </cell>
        </row>
        <row r="411">
          <cell r="C411">
            <v>37</v>
          </cell>
          <cell r="I411">
            <v>9326</v>
          </cell>
          <cell r="R411">
            <v>513</v>
          </cell>
        </row>
        <row r="412">
          <cell r="C412">
            <v>37</v>
          </cell>
          <cell r="I412">
            <v>9326</v>
          </cell>
          <cell r="R412">
            <v>513</v>
          </cell>
        </row>
        <row r="413">
          <cell r="C413">
            <v>37</v>
          </cell>
          <cell r="I413">
            <v>9326</v>
          </cell>
          <cell r="R413">
            <v>513</v>
          </cell>
        </row>
        <row r="414">
          <cell r="C414">
            <v>37</v>
          </cell>
          <cell r="I414">
            <v>9326</v>
          </cell>
          <cell r="R414">
            <v>513</v>
          </cell>
        </row>
        <row r="415">
          <cell r="C415">
            <v>37</v>
          </cell>
          <cell r="I415">
            <v>9326</v>
          </cell>
          <cell r="R415">
            <v>513</v>
          </cell>
        </row>
        <row r="416">
          <cell r="C416">
            <v>37</v>
          </cell>
          <cell r="I416">
            <v>9326</v>
          </cell>
          <cell r="R416">
            <v>513</v>
          </cell>
        </row>
        <row r="417">
          <cell r="C417">
            <v>37</v>
          </cell>
          <cell r="I417">
            <v>9326</v>
          </cell>
          <cell r="R417">
            <v>513</v>
          </cell>
        </row>
        <row r="418">
          <cell r="C418">
            <v>37</v>
          </cell>
          <cell r="I418">
            <v>9326</v>
          </cell>
          <cell r="R418">
            <v>513</v>
          </cell>
        </row>
        <row r="419">
          <cell r="C419">
            <v>37</v>
          </cell>
          <cell r="I419">
            <v>9326</v>
          </cell>
          <cell r="R419">
            <v>513</v>
          </cell>
        </row>
        <row r="420">
          <cell r="C420">
            <v>37</v>
          </cell>
          <cell r="I420">
            <v>9326</v>
          </cell>
          <cell r="R420">
            <v>513</v>
          </cell>
        </row>
        <row r="421">
          <cell r="C421">
            <v>30</v>
          </cell>
          <cell r="I421">
            <v>7913</v>
          </cell>
          <cell r="R421">
            <v>35306</v>
          </cell>
        </row>
        <row r="422">
          <cell r="C422">
            <v>30</v>
          </cell>
          <cell r="I422">
            <v>7913</v>
          </cell>
          <cell r="R422">
            <v>35306</v>
          </cell>
        </row>
        <row r="423">
          <cell r="C423">
            <v>30</v>
          </cell>
          <cell r="I423">
            <v>7913</v>
          </cell>
          <cell r="R423">
            <v>35306</v>
          </cell>
        </row>
        <row r="424">
          <cell r="C424">
            <v>30</v>
          </cell>
          <cell r="I424">
            <v>7913</v>
          </cell>
          <cell r="R424">
            <v>35306</v>
          </cell>
        </row>
        <row r="425">
          <cell r="C425">
            <v>30</v>
          </cell>
          <cell r="I425">
            <v>7913</v>
          </cell>
          <cell r="R425">
            <v>35306</v>
          </cell>
        </row>
        <row r="426">
          <cell r="C426">
            <v>30</v>
          </cell>
          <cell r="I426">
            <v>7913</v>
          </cell>
          <cell r="R426">
            <v>35306</v>
          </cell>
        </row>
        <row r="427">
          <cell r="C427">
            <v>30</v>
          </cell>
          <cell r="I427">
            <v>7913</v>
          </cell>
          <cell r="R427">
            <v>35306</v>
          </cell>
        </row>
        <row r="428">
          <cell r="C428">
            <v>30</v>
          </cell>
          <cell r="I428">
            <v>7913</v>
          </cell>
          <cell r="R428">
            <v>35306</v>
          </cell>
        </row>
        <row r="429">
          <cell r="C429">
            <v>30</v>
          </cell>
          <cell r="I429">
            <v>7913</v>
          </cell>
          <cell r="R429">
            <v>35306</v>
          </cell>
        </row>
        <row r="430">
          <cell r="C430">
            <v>30</v>
          </cell>
          <cell r="I430">
            <v>7913</v>
          </cell>
          <cell r="R430">
            <v>35306</v>
          </cell>
        </row>
        <row r="431">
          <cell r="C431">
            <v>30</v>
          </cell>
          <cell r="I431">
            <v>7913</v>
          </cell>
          <cell r="R431">
            <v>35306</v>
          </cell>
        </row>
        <row r="432">
          <cell r="C432">
            <v>30</v>
          </cell>
          <cell r="I432">
            <v>7913</v>
          </cell>
          <cell r="R432">
            <v>35306</v>
          </cell>
        </row>
        <row r="433">
          <cell r="C433">
            <v>30</v>
          </cell>
          <cell r="I433">
            <v>7913</v>
          </cell>
          <cell r="R433">
            <v>35306</v>
          </cell>
        </row>
        <row r="434">
          <cell r="C434">
            <v>30</v>
          </cell>
          <cell r="I434">
            <v>7913</v>
          </cell>
          <cell r="R434">
            <v>35306</v>
          </cell>
        </row>
        <row r="435">
          <cell r="C435">
            <v>30</v>
          </cell>
          <cell r="I435">
            <v>7913</v>
          </cell>
          <cell r="R435">
            <v>35306</v>
          </cell>
        </row>
        <row r="436">
          <cell r="C436">
            <v>30</v>
          </cell>
          <cell r="I436">
            <v>7913</v>
          </cell>
          <cell r="R436">
            <v>35306</v>
          </cell>
        </row>
        <row r="437">
          <cell r="C437">
            <v>38</v>
          </cell>
          <cell r="I437">
            <v>7678</v>
          </cell>
          <cell r="R437">
            <v>92</v>
          </cell>
        </row>
        <row r="438">
          <cell r="C438">
            <v>38</v>
          </cell>
          <cell r="I438">
            <v>7678</v>
          </cell>
          <cell r="R438">
            <v>92</v>
          </cell>
        </row>
        <row r="439">
          <cell r="C439">
            <v>38</v>
          </cell>
          <cell r="I439">
            <v>7678</v>
          </cell>
          <cell r="R439">
            <v>92</v>
          </cell>
        </row>
        <row r="440">
          <cell r="C440">
            <v>38</v>
          </cell>
          <cell r="I440">
            <v>7678</v>
          </cell>
          <cell r="R440">
            <v>92</v>
          </cell>
        </row>
        <row r="441">
          <cell r="C441">
            <v>38</v>
          </cell>
          <cell r="I441">
            <v>7678</v>
          </cell>
          <cell r="R441">
            <v>92</v>
          </cell>
        </row>
        <row r="442">
          <cell r="C442">
            <v>38</v>
          </cell>
          <cell r="I442">
            <v>7678</v>
          </cell>
          <cell r="R442">
            <v>92</v>
          </cell>
        </row>
        <row r="443">
          <cell r="C443">
            <v>38</v>
          </cell>
          <cell r="I443">
            <v>7678</v>
          </cell>
          <cell r="R443">
            <v>92</v>
          </cell>
        </row>
        <row r="444">
          <cell r="C444">
            <v>38</v>
          </cell>
          <cell r="I444">
            <v>7678</v>
          </cell>
          <cell r="R444">
            <v>92</v>
          </cell>
        </row>
        <row r="445">
          <cell r="C445">
            <v>38</v>
          </cell>
          <cell r="I445">
            <v>7678</v>
          </cell>
          <cell r="R445">
            <v>92</v>
          </cell>
        </row>
        <row r="446">
          <cell r="C446">
            <v>38</v>
          </cell>
          <cell r="I446">
            <v>7678</v>
          </cell>
          <cell r="R446">
            <v>92</v>
          </cell>
        </row>
        <row r="447">
          <cell r="C447">
            <v>38</v>
          </cell>
          <cell r="I447">
            <v>7678</v>
          </cell>
          <cell r="R447">
            <v>92</v>
          </cell>
        </row>
        <row r="448">
          <cell r="C448">
            <v>38</v>
          </cell>
          <cell r="I448">
            <v>7678</v>
          </cell>
          <cell r="R448">
            <v>92</v>
          </cell>
        </row>
        <row r="449">
          <cell r="C449">
            <v>38</v>
          </cell>
          <cell r="I449">
            <v>7678</v>
          </cell>
          <cell r="R449">
            <v>92</v>
          </cell>
        </row>
        <row r="450">
          <cell r="C450">
            <v>38</v>
          </cell>
          <cell r="I450">
            <v>7678</v>
          </cell>
          <cell r="R450">
            <v>92</v>
          </cell>
        </row>
        <row r="451">
          <cell r="C451">
            <v>38</v>
          </cell>
          <cell r="I451">
            <v>7678</v>
          </cell>
          <cell r="R451">
            <v>92</v>
          </cell>
        </row>
        <row r="452">
          <cell r="C452">
            <v>38</v>
          </cell>
          <cell r="I452">
            <v>7678</v>
          </cell>
          <cell r="R452">
            <v>92</v>
          </cell>
        </row>
        <row r="453">
          <cell r="C453">
            <v>36</v>
          </cell>
          <cell r="I453">
            <v>6756</v>
          </cell>
          <cell r="R453">
            <v>7023</v>
          </cell>
        </row>
        <row r="454">
          <cell r="C454">
            <v>36</v>
          </cell>
          <cell r="I454">
            <v>6756</v>
          </cell>
          <cell r="R454">
            <v>7023</v>
          </cell>
        </row>
        <row r="455">
          <cell r="C455">
            <v>36</v>
          </cell>
          <cell r="I455">
            <v>6756</v>
          </cell>
          <cell r="R455">
            <v>7023</v>
          </cell>
        </row>
        <row r="456">
          <cell r="C456">
            <v>36</v>
          </cell>
          <cell r="I456">
            <v>6756</v>
          </cell>
          <cell r="R456">
            <v>7023</v>
          </cell>
        </row>
        <row r="457">
          <cell r="C457">
            <v>36</v>
          </cell>
          <cell r="I457">
            <v>6756</v>
          </cell>
          <cell r="R457">
            <v>7023</v>
          </cell>
        </row>
        <row r="458">
          <cell r="C458">
            <v>36</v>
          </cell>
          <cell r="I458">
            <v>6756</v>
          </cell>
          <cell r="R458">
            <v>7023</v>
          </cell>
        </row>
        <row r="459">
          <cell r="C459">
            <v>36</v>
          </cell>
          <cell r="I459">
            <v>6756</v>
          </cell>
          <cell r="R459">
            <v>7023</v>
          </cell>
        </row>
        <row r="460">
          <cell r="C460">
            <v>36</v>
          </cell>
          <cell r="I460">
            <v>6756</v>
          </cell>
          <cell r="R460">
            <v>7023</v>
          </cell>
        </row>
        <row r="461">
          <cell r="C461">
            <v>36</v>
          </cell>
          <cell r="I461">
            <v>6756</v>
          </cell>
          <cell r="R461">
            <v>7023</v>
          </cell>
        </row>
        <row r="462">
          <cell r="C462">
            <v>36</v>
          </cell>
          <cell r="I462">
            <v>6756</v>
          </cell>
          <cell r="R462">
            <v>7023</v>
          </cell>
        </row>
        <row r="463">
          <cell r="C463">
            <v>36</v>
          </cell>
          <cell r="I463">
            <v>6756</v>
          </cell>
          <cell r="R463">
            <v>7023</v>
          </cell>
        </row>
        <row r="464">
          <cell r="C464">
            <v>36</v>
          </cell>
          <cell r="I464">
            <v>6756</v>
          </cell>
          <cell r="R464">
            <v>7023</v>
          </cell>
        </row>
        <row r="465">
          <cell r="C465">
            <v>36</v>
          </cell>
          <cell r="I465">
            <v>6756</v>
          </cell>
          <cell r="R465">
            <v>7023</v>
          </cell>
        </row>
        <row r="466">
          <cell r="C466">
            <v>36</v>
          </cell>
          <cell r="I466">
            <v>6756</v>
          </cell>
          <cell r="R466">
            <v>7023</v>
          </cell>
        </row>
        <row r="467">
          <cell r="C467">
            <v>36</v>
          </cell>
          <cell r="I467">
            <v>6756</v>
          </cell>
          <cell r="R467">
            <v>7023</v>
          </cell>
        </row>
        <row r="468">
          <cell r="C468">
            <v>36</v>
          </cell>
          <cell r="I468">
            <v>6756</v>
          </cell>
          <cell r="R468">
            <v>7023</v>
          </cell>
        </row>
        <row r="469">
          <cell r="C469">
            <v>40</v>
          </cell>
          <cell r="I469">
            <v>6634</v>
          </cell>
          <cell r="R469">
            <v>148</v>
          </cell>
        </row>
        <row r="470">
          <cell r="C470">
            <v>40</v>
          </cell>
          <cell r="I470">
            <v>6634</v>
          </cell>
          <cell r="R470">
            <v>148</v>
          </cell>
        </row>
        <row r="471">
          <cell r="C471">
            <v>40</v>
          </cell>
          <cell r="I471">
            <v>6634</v>
          </cell>
          <cell r="R471">
            <v>148</v>
          </cell>
        </row>
        <row r="472">
          <cell r="C472">
            <v>40</v>
          </cell>
          <cell r="I472">
            <v>6634</v>
          </cell>
          <cell r="R472">
            <v>148</v>
          </cell>
        </row>
        <row r="473">
          <cell r="C473">
            <v>40</v>
          </cell>
          <cell r="I473">
            <v>6634</v>
          </cell>
          <cell r="R473">
            <v>148</v>
          </cell>
        </row>
        <row r="474">
          <cell r="C474">
            <v>40</v>
          </cell>
          <cell r="I474">
            <v>6634</v>
          </cell>
          <cell r="R474">
            <v>148</v>
          </cell>
        </row>
        <row r="475">
          <cell r="C475">
            <v>40</v>
          </cell>
          <cell r="I475">
            <v>6634</v>
          </cell>
          <cell r="R475">
            <v>148</v>
          </cell>
        </row>
        <row r="476">
          <cell r="C476">
            <v>40</v>
          </cell>
          <cell r="I476">
            <v>6634</v>
          </cell>
          <cell r="R476">
            <v>148</v>
          </cell>
        </row>
        <row r="477">
          <cell r="C477">
            <v>40</v>
          </cell>
          <cell r="I477">
            <v>6634</v>
          </cell>
          <cell r="R477">
            <v>148</v>
          </cell>
        </row>
        <row r="478">
          <cell r="C478">
            <v>40</v>
          </cell>
          <cell r="I478">
            <v>6634</v>
          </cell>
          <cell r="R478">
            <v>148</v>
          </cell>
        </row>
        <row r="479">
          <cell r="C479">
            <v>40</v>
          </cell>
          <cell r="I479">
            <v>6634</v>
          </cell>
          <cell r="R479">
            <v>148</v>
          </cell>
        </row>
        <row r="480">
          <cell r="C480">
            <v>40</v>
          </cell>
          <cell r="I480">
            <v>6634</v>
          </cell>
          <cell r="R480">
            <v>148</v>
          </cell>
        </row>
        <row r="481">
          <cell r="C481">
            <v>40</v>
          </cell>
          <cell r="I481">
            <v>6634</v>
          </cell>
          <cell r="R481">
            <v>148</v>
          </cell>
        </row>
        <row r="482">
          <cell r="C482">
            <v>40</v>
          </cell>
          <cell r="I482">
            <v>6634</v>
          </cell>
          <cell r="R482">
            <v>148</v>
          </cell>
        </row>
        <row r="483">
          <cell r="C483">
            <v>40</v>
          </cell>
          <cell r="I483">
            <v>6634</v>
          </cell>
          <cell r="R483">
            <v>148</v>
          </cell>
        </row>
        <row r="484">
          <cell r="C484">
            <v>40</v>
          </cell>
          <cell r="I484">
            <v>6634</v>
          </cell>
          <cell r="R484">
            <v>148</v>
          </cell>
        </row>
        <row r="485">
          <cell r="C485">
            <v>36</v>
          </cell>
          <cell r="I485">
            <v>6493</v>
          </cell>
          <cell r="R485">
            <v>6782</v>
          </cell>
        </row>
        <row r="486">
          <cell r="C486">
            <v>36</v>
          </cell>
          <cell r="I486">
            <v>6493</v>
          </cell>
          <cell r="R486">
            <v>6782</v>
          </cell>
        </row>
        <row r="487">
          <cell r="C487">
            <v>36</v>
          </cell>
          <cell r="I487">
            <v>6493</v>
          </cell>
          <cell r="R487">
            <v>6782</v>
          </cell>
        </row>
        <row r="488">
          <cell r="C488">
            <v>36</v>
          </cell>
          <cell r="I488">
            <v>6493</v>
          </cell>
          <cell r="R488">
            <v>6782</v>
          </cell>
        </row>
        <row r="489">
          <cell r="C489">
            <v>36</v>
          </cell>
          <cell r="I489">
            <v>6493</v>
          </cell>
          <cell r="R489">
            <v>6782</v>
          </cell>
        </row>
        <row r="490">
          <cell r="C490">
            <v>36</v>
          </cell>
          <cell r="I490">
            <v>6493</v>
          </cell>
          <cell r="R490">
            <v>6782</v>
          </cell>
        </row>
        <row r="491">
          <cell r="C491">
            <v>36</v>
          </cell>
          <cell r="I491">
            <v>6493</v>
          </cell>
          <cell r="R491">
            <v>6782</v>
          </cell>
        </row>
        <row r="492">
          <cell r="C492">
            <v>36</v>
          </cell>
          <cell r="I492">
            <v>6493</v>
          </cell>
          <cell r="R492">
            <v>6782</v>
          </cell>
        </row>
        <row r="493">
          <cell r="C493">
            <v>36</v>
          </cell>
          <cell r="I493">
            <v>6493</v>
          </cell>
          <cell r="R493">
            <v>6782</v>
          </cell>
        </row>
        <row r="494">
          <cell r="C494">
            <v>36</v>
          </cell>
          <cell r="I494">
            <v>6493</v>
          </cell>
          <cell r="R494">
            <v>6782</v>
          </cell>
        </row>
        <row r="495">
          <cell r="C495">
            <v>36</v>
          </cell>
          <cell r="I495">
            <v>6493</v>
          </cell>
          <cell r="R495">
            <v>6782</v>
          </cell>
        </row>
        <row r="496">
          <cell r="C496">
            <v>36</v>
          </cell>
          <cell r="I496">
            <v>6493</v>
          </cell>
          <cell r="R496">
            <v>6782</v>
          </cell>
        </row>
        <row r="497">
          <cell r="C497">
            <v>36</v>
          </cell>
          <cell r="I497">
            <v>6493</v>
          </cell>
          <cell r="R497">
            <v>6782</v>
          </cell>
        </row>
        <row r="498">
          <cell r="C498">
            <v>36</v>
          </cell>
          <cell r="I498">
            <v>6493</v>
          </cell>
          <cell r="R498">
            <v>6782</v>
          </cell>
        </row>
        <row r="499">
          <cell r="C499">
            <v>36</v>
          </cell>
          <cell r="I499">
            <v>6493</v>
          </cell>
          <cell r="R499">
            <v>6782</v>
          </cell>
        </row>
        <row r="500">
          <cell r="C500">
            <v>36</v>
          </cell>
          <cell r="I500">
            <v>6493</v>
          </cell>
          <cell r="R500">
            <v>6782</v>
          </cell>
        </row>
        <row r="501">
          <cell r="C501">
            <v>45</v>
          </cell>
          <cell r="I501">
            <v>6410</v>
          </cell>
          <cell r="R501">
            <v>1104</v>
          </cell>
        </row>
        <row r="502">
          <cell r="C502">
            <v>45</v>
          </cell>
          <cell r="I502">
            <v>6410</v>
          </cell>
          <cell r="R502">
            <v>1104</v>
          </cell>
        </row>
        <row r="503">
          <cell r="C503">
            <v>45</v>
          </cell>
          <cell r="I503">
            <v>6410</v>
          </cell>
          <cell r="R503">
            <v>1104</v>
          </cell>
        </row>
        <row r="504">
          <cell r="C504">
            <v>45</v>
          </cell>
          <cell r="I504">
            <v>6410</v>
          </cell>
          <cell r="R504">
            <v>1104</v>
          </cell>
        </row>
        <row r="505">
          <cell r="C505">
            <v>45</v>
          </cell>
          <cell r="I505">
            <v>6410</v>
          </cell>
          <cell r="R505">
            <v>1104</v>
          </cell>
        </row>
        <row r="506">
          <cell r="C506">
            <v>45</v>
          </cell>
          <cell r="I506">
            <v>6410</v>
          </cell>
          <cell r="R506">
            <v>1104</v>
          </cell>
        </row>
        <row r="507">
          <cell r="C507">
            <v>45</v>
          </cell>
          <cell r="I507">
            <v>6410</v>
          </cell>
          <cell r="R507">
            <v>1104</v>
          </cell>
        </row>
        <row r="508">
          <cell r="C508">
            <v>45</v>
          </cell>
          <cell r="I508">
            <v>6410</v>
          </cell>
          <cell r="R508">
            <v>1104</v>
          </cell>
        </row>
        <row r="509">
          <cell r="C509">
            <v>45</v>
          </cell>
          <cell r="I509">
            <v>6410</v>
          </cell>
          <cell r="R509">
            <v>1104</v>
          </cell>
        </row>
        <row r="510">
          <cell r="C510">
            <v>45</v>
          </cell>
          <cell r="I510">
            <v>6410</v>
          </cell>
          <cell r="R510">
            <v>1104</v>
          </cell>
        </row>
        <row r="511">
          <cell r="C511">
            <v>45</v>
          </cell>
          <cell r="I511">
            <v>6410</v>
          </cell>
          <cell r="R511">
            <v>1104</v>
          </cell>
        </row>
        <row r="512">
          <cell r="C512">
            <v>45</v>
          </cell>
          <cell r="I512">
            <v>6410</v>
          </cell>
          <cell r="R512">
            <v>1104</v>
          </cell>
        </row>
        <row r="513">
          <cell r="C513">
            <v>45</v>
          </cell>
          <cell r="I513">
            <v>6410</v>
          </cell>
          <cell r="R513">
            <v>1104</v>
          </cell>
        </row>
        <row r="514">
          <cell r="C514">
            <v>45</v>
          </cell>
          <cell r="I514">
            <v>6410</v>
          </cell>
          <cell r="R514">
            <v>1104</v>
          </cell>
        </row>
        <row r="515">
          <cell r="C515">
            <v>45</v>
          </cell>
          <cell r="I515">
            <v>6410</v>
          </cell>
          <cell r="R515">
            <v>1104</v>
          </cell>
        </row>
        <row r="516">
          <cell r="C516">
            <v>45</v>
          </cell>
          <cell r="I516">
            <v>6410</v>
          </cell>
          <cell r="R516">
            <v>1104</v>
          </cell>
        </row>
        <row r="517">
          <cell r="C517">
            <v>42</v>
          </cell>
          <cell r="I517">
            <v>6164</v>
          </cell>
          <cell r="R517">
            <v>48</v>
          </cell>
        </row>
        <row r="518">
          <cell r="C518">
            <v>42</v>
          </cell>
          <cell r="I518">
            <v>6164</v>
          </cell>
          <cell r="R518">
            <v>48</v>
          </cell>
        </row>
        <row r="519">
          <cell r="C519">
            <v>42</v>
          </cell>
          <cell r="I519">
            <v>6164</v>
          </cell>
          <cell r="R519">
            <v>48</v>
          </cell>
        </row>
        <row r="520">
          <cell r="C520">
            <v>42</v>
          </cell>
          <cell r="I520">
            <v>6164</v>
          </cell>
          <cell r="R520">
            <v>48</v>
          </cell>
        </row>
        <row r="521">
          <cell r="C521">
            <v>42</v>
          </cell>
          <cell r="I521">
            <v>6164</v>
          </cell>
          <cell r="R521">
            <v>48</v>
          </cell>
        </row>
        <row r="522">
          <cell r="C522">
            <v>42</v>
          </cell>
          <cell r="I522">
            <v>6164</v>
          </cell>
          <cell r="R522">
            <v>48</v>
          </cell>
        </row>
        <row r="523">
          <cell r="C523">
            <v>42</v>
          </cell>
          <cell r="I523">
            <v>6164</v>
          </cell>
          <cell r="R523">
            <v>48</v>
          </cell>
        </row>
        <row r="524">
          <cell r="C524">
            <v>42</v>
          </cell>
          <cell r="I524">
            <v>6164</v>
          </cell>
          <cell r="R524">
            <v>48</v>
          </cell>
        </row>
        <row r="525">
          <cell r="C525">
            <v>42</v>
          </cell>
          <cell r="I525">
            <v>6164</v>
          </cell>
          <cell r="R525">
            <v>48</v>
          </cell>
        </row>
        <row r="526">
          <cell r="C526">
            <v>42</v>
          </cell>
          <cell r="I526">
            <v>6164</v>
          </cell>
          <cell r="R526">
            <v>48</v>
          </cell>
        </row>
        <row r="527">
          <cell r="C527">
            <v>42</v>
          </cell>
          <cell r="I527">
            <v>6164</v>
          </cell>
          <cell r="R527">
            <v>48</v>
          </cell>
        </row>
        <row r="528">
          <cell r="C528">
            <v>42</v>
          </cell>
          <cell r="I528">
            <v>6164</v>
          </cell>
          <cell r="R528">
            <v>48</v>
          </cell>
        </row>
        <row r="529">
          <cell r="C529">
            <v>42</v>
          </cell>
          <cell r="I529">
            <v>6164</v>
          </cell>
          <cell r="R529">
            <v>48</v>
          </cell>
        </row>
        <row r="530">
          <cell r="C530">
            <v>42</v>
          </cell>
          <cell r="I530">
            <v>6164</v>
          </cell>
          <cell r="R530">
            <v>48</v>
          </cell>
        </row>
        <row r="531">
          <cell r="C531">
            <v>42</v>
          </cell>
          <cell r="I531">
            <v>6164</v>
          </cell>
          <cell r="R531">
            <v>48</v>
          </cell>
        </row>
        <row r="532">
          <cell r="C532">
            <v>42</v>
          </cell>
          <cell r="I532">
            <v>6164</v>
          </cell>
          <cell r="R532">
            <v>48</v>
          </cell>
        </row>
        <row r="533">
          <cell r="C533">
            <v>36</v>
          </cell>
          <cell r="I533">
            <v>5854</v>
          </cell>
          <cell r="R533">
            <v>1929</v>
          </cell>
        </row>
        <row r="534">
          <cell r="C534">
            <v>36</v>
          </cell>
          <cell r="I534">
            <v>5854</v>
          </cell>
          <cell r="R534">
            <v>1929</v>
          </cell>
        </row>
        <row r="535">
          <cell r="C535">
            <v>36</v>
          </cell>
          <cell r="I535">
            <v>5854</v>
          </cell>
          <cell r="R535">
            <v>1929</v>
          </cell>
        </row>
        <row r="536">
          <cell r="C536">
            <v>36</v>
          </cell>
          <cell r="I536">
            <v>5854</v>
          </cell>
          <cell r="R536">
            <v>1929</v>
          </cell>
        </row>
        <row r="537">
          <cell r="C537">
            <v>36</v>
          </cell>
          <cell r="I537">
            <v>5854</v>
          </cell>
          <cell r="R537">
            <v>1929</v>
          </cell>
        </row>
        <row r="538">
          <cell r="C538">
            <v>36</v>
          </cell>
          <cell r="I538">
            <v>5854</v>
          </cell>
          <cell r="R538">
            <v>1929</v>
          </cell>
        </row>
        <row r="539">
          <cell r="C539">
            <v>36</v>
          </cell>
          <cell r="I539">
            <v>5854</v>
          </cell>
          <cell r="R539">
            <v>1929</v>
          </cell>
        </row>
        <row r="540">
          <cell r="C540">
            <v>36</v>
          </cell>
          <cell r="I540">
            <v>5854</v>
          </cell>
          <cell r="R540">
            <v>1929</v>
          </cell>
        </row>
        <row r="541">
          <cell r="C541">
            <v>36</v>
          </cell>
          <cell r="I541">
            <v>5854</v>
          </cell>
          <cell r="R541">
            <v>1929</v>
          </cell>
        </row>
        <row r="542">
          <cell r="C542">
            <v>36</v>
          </cell>
          <cell r="I542">
            <v>5854</v>
          </cell>
          <cell r="R542">
            <v>1929</v>
          </cell>
        </row>
        <row r="543">
          <cell r="C543">
            <v>36</v>
          </cell>
          <cell r="I543">
            <v>5854</v>
          </cell>
          <cell r="R543">
            <v>1929</v>
          </cell>
        </row>
        <row r="544">
          <cell r="C544">
            <v>36</v>
          </cell>
          <cell r="I544">
            <v>5854</v>
          </cell>
          <cell r="R544">
            <v>1929</v>
          </cell>
        </row>
        <row r="545">
          <cell r="C545">
            <v>36</v>
          </cell>
          <cell r="I545">
            <v>5854</v>
          </cell>
          <cell r="R545">
            <v>1929</v>
          </cell>
        </row>
        <row r="546">
          <cell r="C546">
            <v>36</v>
          </cell>
          <cell r="I546">
            <v>5854</v>
          </cell>
          <cell r="R546">
            <v>1929</v>
          </cell>
        </row>
        <row r="547">
          <cell r="C547">
            <v>36</v>
          </cell>
          <cell r="I547">
            <v>5854</v>
          </cell>
          <cell r="R547">
            <v>1929</v>
          </cell>
        </row>
        <row r="548">
          <cell r="C548">
            <v>36</v>
          </cell>
          <cell r="I548">
            <v>5854</v>
          </cell>
          <cell r="R548">
            <v>1929</v>
          </cell>
        </row>
        <row r="549">
          <cell r="C549">
            <v>37</v>
          </cell>
          <cell r="I549">
            <v>5664</v>
          </cell>
          <cell r="R549">
            <v>734</v>
          </cell>
        </row>
        <row r="550">
          <cell r="C550">
            <v>37</v>
          </cell>
          <cell r="I550">
            <v>5664</v>
          </cell>
          <cell r="R550">
            <v>734</v>
          </cell>
        </row>
        <row r="551">
          <cell r="C551">
            <v>37</v>
          </cell>
          <cell r="I551">
            <v>5664</v>
          </cell>
          <cell r="R551">
            <v>734</v>
          </cell>
        </row>
        <row r="552">
          <cell r="C552">
            <v>37</v>
          </cell>
          <cell r="I552">
            <v>5664</v>
          </cell>
          <cell r="R552">
            <v>734</v>
          </cell>
        </row>
        <row r="553">
          <cell r="C553">
            <v>37</v>
          </cell>
          <cell r="I553">
            <v>5664</v>
          </cell>
          <cell r="R553">
            <v>734</v>
          </cell>
        </row>
        <row r="554">
          <cell r="C554">
            <v>37</v>
          </cell>
          <cell r="I554">
            <v>5664</v>
          </cell>
          <cell r="R554">
            <v>734</v>
          </cell>
        </row>
        <row r="555">
          <cell r="C555">
            <v>37</v>
          </cell>
          <cell r="I555">
            <v>5664</v>
          </cell>
          <cell r="R555">
            <v>734</v>
          </cell>
        </row>
        <row r="556">
          <cell r="C556">
            <v>37</v>
          </cell>
          <cell r="I556">
            <v>5664</v>
          </cell>
          <cell r="R556">
            <v>734</v>
          </cell>
        </row>
        <row r="557">
          <cell r="C557">
            <v>37</v>
          </cell>
          <cell r="I557">
            <v>5664</v>
          </cell>
          <cell r="R557">
            <v>734</v>
          </cell>
        </row>
        <row r="558">
          <cell r="C558">
            <v>37</v>
          </cell>
          <cell r="I558">
            <v>5664</v>
          </cell>
          <cell r="R558">
            <v>734</v>
          </cell>
        </row>
        <row r="559">
          <cell r="C559">
            <v>37</v>
          </cell>
          <cell r="I559">
            <v>5664</v>
          </cell>
          <cell r="R559">
            <v>734</v>
          </cell>
        </row>
        <row r="560">
          <cell r="C560">
            <v>37</v>
          </cell>
          <cell r="I560">
            <v>5664</v>
          </cell>
          <cell r="R560">
            <v>734</v>
          </cell>
        </row>
        <row r="561">
          <cell r="C561">
            <v>37</v>
          </cell>
          <cell r="I561">
            <v>5664</v>
          </cell>
          <cell r="R561">
            <v>734</v>
          </cell>
        </row>
        <row r="562">
          <cell r="C562">
            <v>37</v>
          </cell>
          <cell r="I562">
            <v>5664</v>
          </cell>
          <cell r="R562">
            <v>734</v>
          </cell>
        </row>
        <row r="563">
          <cell r="C563">
            <v>37</v>
          </cell>
          <cell r="I563">
            <v>5664</v>
          </cell>
          <cell r="R563">
            <v>734</v>
          </cell>
        </row>
        <row r="564">
          <cell r="C564">
            <v>37</v>
          </cell>
          <cell r="I564">
            <v>5664</v>
          </cell>
          <cell r="R564">
            <v>734</v>
          </cell>
        </row>
        <row r="565">
          <cell r="C565">
            <v>37</v>
          </cell>
          <cell r="I565">
            <v>5356</v>
          </cell>
          <cell r="R565">
            <v>1183</v>
          </cell>
        </row>
        <row r="566">
          <cell r="C566">
            <v>37</v>
          </cell>
          <cell r="I566">
            <v>5356</v>
          </cell>
          <cell r="R566">
            <v>1183</v>
          </cell>
        </row>
        <row r="567">
          <cell r="C567">
            <v>37</v>
          </cell>
          <cell r="I567">
            <v>5356</v>
          </cell>
          <cell r="R567">
            <v>1183</v>
          </cell>
        </row>
        <row r="568">
          <cell r="C568">
            <v>37</v>
          </cell>
          <cell r="I568">
            <v>5356</v>
          </cell>
          <cell r="R568">
            <v>1183</v>
          </cell>
        </row>
        <row r="569">
          <cell r="C569">
            <v>37</v>
          </cell>
          <cell r="I569">
            <v>5356</v>
          </cell>
          <cell r="R569">
            <v>1183</v>
          </cell>
        </row>
        <row r="570">
          <cell r="C570">
            <v>37</v>
          </cell>
          <cell r="I570">
            <v>5356</v>
          </cell>
          <cell r="R570">
            <v>1183</v>
          </cell>
        </row>
        <row r="571">
          <cell r="C571">
            <v>37</v>
          </cell>
          <cell r="I571">
            <v>5356</v>
          </cell>
          <cell r="R571">
            <v>1183</v>
          </cell>
        </row>
        <row r="572">
          <cell r="C572">
            <v>37</v>
          </cell>
          <cell r="I572">
            <v>5356</v>
          </cell>
          <cell r="R572">
            <v>1183</v>
          </cell>
        </row>
        <row r="573">
          <cell r="C573">
            <v>37</v>
          </cell>
          <cell r="I573">
            <v>5356</v>
          </cell>
          <cell r="R573">
            <v>1183</v>
          </cell>
        </row>
        <row r="574">
          <cell r="C574">
            <v>37</v>
          </cell>
          <cell r="I574">
            <v>5356</v>
          </cell>
          <cell r="R574">
            <v>1183</v>
          </cell>
        </row>
        <row r="575">
          <cell r="C575">
            <v>37</v>
          </cell>
          <cell r="I575">
            <v>5356</v>
          </cell>
          <cell r="R575">
            <v>1183</v>
          </cell>
        </row>
        <row r="576">
          <cell r="C576">
            <v>37</v>
          </cell>
          <cell r="I576">
            <v>5356</v>
          </cell>
          <cell r="R576">
            <v>1183</v>
          </cell>
        </row>
        <row r="577">
          <cell r="C577">
            <v>37</v>
          </cell>
          <cell r="I577">
            <v>5356</v>
          </cell>
          <cell r="R577">
            <v>1183</v>
          </cell>
        </row>
        <row r="578">
          <cell r="C578">
            <v>37</v>
          </cell>
          <cell r="I578">
            <v>5356</v>
          </cell>
          <cell r="R578">
            <v>1183</v>
          </cell>
        </row>
        <row r="579">
          <cell r="C579">
            <v>37</v>
          </cell>
          <cell r="I579">
            <v>5356</v>
          </cell>
          <cell r="R579">
            <v>1183</v>
          </cell>
        </row>
        <row r="580">
          <cell r="C580">
            <v>37</v>
          </cell>
          <cell r="I580">
            <v>5356</v>
          </cell>
          <cell r="R580">
            <v>1183</v>
          </cell>
        </row>
        <row r="581">
          <cell r="C581">
            <v>35</v>
          </cell>
          <cell r="I581">
            <v>5164</v>
          </cell>
          <cell r="R581">
            <v>6207</v>
          </cell>
        </row>
        <row r="582">
          <cell r="C582">
            <v>35</v>
          </cell>
          <cell r="I582">
            <v>5164</v>
          </cell>
          <cell r="R582">
            <v>6207</v>
          </cell>
        </row>
        <row r="583">
          <cell r="C583">
            <v>35</v>
          </cell>
          <cell r="I583">
            <v>5164</v>
          </cell>
          <cell r="R583">
            <v>6207</v>
          </cell>
        </row>
        <row r="584">
          <cell r="C584">
            <v>35</v>
          </cell>
          <cell r="I584">
            <v>5164</v>
          </cell>
          <cell r="R584">
            <v>6207</v>
          </cell>
        </row>
        <row r="585">
          <cell r="C585">
            <v>35</v>
          </cell>
          <cell r="I585">
            <v>5164</v>
          </cell>
          <cell r="R585">
            <v>6207</v>
          </cell>
        </row>
        <row r="586">
          <cell r="C586">
            <v>35</v>
          </cell>
          <cell r="I586">
            <v>5164</v>
          </cell>
          <cell r="R586">
            <v>6207</v>
          </cell>
        </row>
        <row r="587">
          <cell r="C587">
            <v>35</v>
          </cell>
          <cell r="I587">
            <v>5164</v>
          </cell>
          <cell r="R587">
            <v>6207</v>
          </cell>
        </row>
        <row r="588">
          <cell r="C588">
            <v>35</v>
          </cell>
          <cell r="I588">
            <v>5164</v>
          </cell>
          <cell r="R588">
            <v>6207</v>
          </cell>
        </row>
        <row r="589">
          <cell r="C589">
            <v>35</v>
          </cell>
          <cell r="I589">
            <v>5164</v>
          </cell>
          <cell r="R589">
            <v>6207</v>
          </cell>
        </row>
        <row r="590">
          <cell r="C590">
            <v>35</v>
          </cell>
          <cell r="I590">
            <v>5164</v>
          </cell>
          <cell r="R590">
            <v>6207</v>
          </cell>
        </row>
        <row r="591">
          <cell r="C591">
            <v>35</v>
          </cell>
          <cell r="I591">
            <v>5164</v>
          </cell>
          <cell r="R591">
            <v>6207</v>
          </cell>
        </row>
        <row r="592">
          <cell r="C592">
            <v>35</v>
          </cell>
          <cell r="I592">
            <v>5164</v>
          </cell>
          <cell r="R592">
            <v>6207</v>
          </cell>
        </row>
        <row r="593">
          <cell r="C593">
            <v>35</v>
          </cell>
          <cell r="I593">
            <v>5164</v>
          </cell>
          <cell r="R593">
            <v>6207</v>
          </cell>
        </row>
        <row r="594">
          <cell r="C594">
            <v>35</v>
          </cell>
          <cell r="I594">
            <v>5164</v>
          </cell>
          <cell r="R594">
            <v>6207</v>
          </cell>
        </row>
        <row r="595">
          <cell r="C595">
            <v>35</v>
          </cell>
          <cell r="I595">
            <v>5164</v>
          </cell>
          <cell r="R595">
            <v>6207</v>
          </cell>
        </row>
        <row r="596">
          <cell r="C596">
            <v>35</v>
          </cell>
          <cell r="I596">
            <v>5164</v>
          </cell>
          <cell r="R596">
            <v>6207</v>
          </cell>
        </row>
        <row r="597">
          <cell r="C597">
            <v>39</v>
          </cell>
          <cell r="I597">
            <v>5017</v>
          </cell>
          <cell r="R597">
            <v>106</v>
          </cell>
        </row>
        <row r="598">
          <cell r="C598">
            <v>39</v>
          </cell>
          <cell r="I598">
            <v>5017</v>
          </cell>
          <cell r="R598">
            <v>106</v>
          </cell>
        </row>
        <row r="599">
          <cell r="C599">
            <v>39</v>
          </cell>
          <cell r="I599">
            <v>5017</v>
          </cell>
          <cell r="R599">
            <v>106</v>
          </cell>
        </row>
        <row r="600">
          <cell r="C600">
            <v>39</v>
          </cell>
          <cell r="I600">
            <v>5017</v>
          </cell>
          <cell r="R600">
            <v>106</v>
          </cell>
        </row>
        <row r="601">
          <cell r="C601">
            <v>39</v>
          </cell>
          <cell r="I601">
            <v>5017</v>
          </cell>
          <cell r="R601">
            <v>106</v>
          </cell>
        </row>
        <row r="602">
          <cell r="C602">
            <v>39</v>
          </cell>
          <cell r="I602">
            <v>5017</v>
          </cell>
          <cell r="R602">
            <v>106</v>
          </cell>
        </row>
        <row r="603">
          <cell r="C603">
            <v>39</v>
          </cell>
          <cell r="I603">
            <v>5017</v>
          </cell>
          <cell r="R603">
            <v>106</v>
          </cell>
        </row>
        <row r="604">
          <cell r="C604">
            <v>39</v>
          </cell>
          <cell r="I604">
            <v>5017</v>
          </cell>
          <cell r="R604">
            <v>106</v>
          </cell>
        </row>
        <row r="605">
          <cell r="C605">
            <v>39</v>
          </cell>
          <cell r="I605">
            <v>5017</v>
          </cell>
          <cell r="R605">
            <v>106</v>
          </cell>
        </row>
        <row r="606">
          <cell r="C606">
            <v>39</v>
          </cell>
          <cell r="I606">
            <v>5017</v>
          </cell>
          <cell r="R606">
            <v>106</v>
          </cell>
        </row>
        <row r="607">
          <cell r="C607">
            <v>39</v>
          </cell>
          <cell r="I607">
            <v>5017</v>
          </cell>
          <cell r="R607">
            <v>106</v>
          </cell>
        </row>
        <row r="608">
          <cell r="C608">
            <v>39</v>
          </cell>
          <cell r="I608">
            <v>5017</v>
          </cell>
          <cell r="R608">
            <v>106</v>
          </cell>
        </row>
        <row r="609">
          <cell r="C609">
            <v>39</v>
          </cell>
          <cell r="I609">
            <v>5017</v>
          </cell>
          <cell r="R609">
            <v>106</v>
          </cell>
        </row>
        <row r="610">
          <cell r="C610">
            <v>39</v>
          </cell>
          <cell r="I610">
            <v>5017</v>
          </cell>
          <cell r="R610">
            <v>106</v>
          </cell>
        </row>
        <row r="611">
          <cell r="C611">
            <v>39</v>
          </cell>
          <cell r="I611">
            <v>5017</v>
          </cell>
          <cell r="R611">
            <v>106</v>
          </cell>
        </row>
        <row r="612">
          <cell r="C612">
            <v>39</v>
          </cell>
          <cell r="I612">
            <v>5017</v>
          </cell>
          <cell r="R612">
            <v>106</v>
          </cell>
        </row>
        <row r="613">
          <cell r="C613">
            <v>41</v>
          </cell>
          <cell r="I613">
            <v>4797</v>
          </cell>
          <cell r="R613">
            <v>0</v>
          </cell>
        </row>
        <row r="614">
          <cell r="C614">
            <v>41</v>
          </cell>
          <cell r="I614">
            <v>4797</v>
          </cell>
          <cell r="R614">
            <v>0</v>
          </cell>
        </row>
        <row r="615">
          <cell r="C615">
            <v>41</v>
          </cell>
          <cell r="I615">
            <v>4797</v>
          </cell>
          <cell r="R615">
            <v>0</v>
          </cell>
        </row>
        <row r="616">
          <cell r="C616">
            <v>41</v>
          </cell>
          <cell r="I616">
            <v>4797</v>
          </cell>
          <cell r="R616">
            <v>0</v>
          </cell>
        </row>
        <row r="617">
          <cell r="C617">
            <v>41</v>
          </cell>
          <cell r="I617">
            <v>4797</v>
          </cell>
          <cell r="R617">
            <v>0</v>
          </cell>
        </row>
        <row r="618">
          <cell r="C618">
            <v>41</v>
          </cell>
          <cell r="I618">
            <v>4797</v>
          </cell>
          <cell r="R618">
            <v>0</v>
          </cell>
        </row>
        <row r="619">
          <cell r="C619">
            <v>41</v>
          </cell>
          <cell r="I619">
            <v>4797</v>
          </cell>
          <cell r="R619">
            <v>0</v>
          </cell>
        </row>
        <row r="620">
          <cell r="C620">
            <v>41</v>
          </cell>
          <cell r="I620">
            <v>4797</v>
          </cell>
          <cell r="R620">
            <v>0</v>
          </cell>
        </row>
        <row r="621">
          <cell r="C621">
            <v>41</v>
          </cell>
          <cell r="I621">
            <v>4797</v>
          </cell>
          <cell r="R621">
            <v>0</v>
          </cell>
        </row>
        <row r="622">
          <cell r="C622">
            <v>41</v>
          </cell>
          <cell r="I622">
            <v>4797</v>
          </cell>
          <cell r="R622">
            <v>0</v>
          </cell>
        </row>
        <row r="623">
          <cell r="C623">
            <v>41</v>
          </cell>
          <cell r="I623">
            <v>4797</v>
          </cell>
          <cell r="R623">
            <v>0</v>
          </cell>
        </row>
        <row r="624">
          <cell r="C624">
            <v>41</v>
          </cell>
          <cell r="I624">
            <v>4797</v>
          </cell>
          <cell r="R624">
            <v>0</v>
          </cell>
        </row>
        <row r="625">
          <cell r="C625">
            <v>41</v>
          </cell>
          <cell r="I625">
            <v>4797</v>
          </cell>
          <cell r="R625">
            <v>0</v>
          </cell>
        </row>
        <row r="626">
          <cell r="C626">
            <v>41</v>
          </cell>
          <cell r="I626">
            <v>4797</v>
          </cell>
          <cell r="R626">
            <v>0</v>
          </cell>
        </row>
        <row r="627">
          <cell r="C627">
            <v>41</v>
          </cell>
          <cell r="I627">
            <v>4797</v>
          </cell>
          <cell r="R627">
            <v>0</v>
          </cell>
        </row>
        <row r="628">
          <cell r="C628">
            <v>41</v>
          </cell>
          <cell r="I628">
            <v>4797</v>
          </cell>
          <cell r="R628">
            <v>0</v>
          </cell>
        </row>
        <row r="629">
          <cell r="C629">
            <v>35</v>
          </cell>
          <cell r="I629">
            <v>4781</v>
          </cell>
          <cell r="R629">
            <v>8683</v>
          </cell>
        </row>
        <row r="630">
          <cell r="C630">
            <v>35</v>
          </cell>
          <cell r="I630">
            <v>4781</v>
          </cell>
          <cell r="R630">
            <v>8683</v>
          </cell>
        </row>
        <row r="631">
          <cell r="C631">
            <v>35</v>
          </cell>
          <cell r="I631">
            <v>4781</v>
          </cell>
          <cell r="R631">
            <v>8683</v>
          </cell>
        </row>
        <row r="632">
          <cell r="C632">
            <v>35</v>
          </cell>
          <cell r="I632">
            <v>4781</v>
          </cell>
          <cell r="R632">
            <v>8683</v>
          </cell>
        </row>
        <row r="633">
          <cell r="C633">
            <v>35</v>
          </cell>
          <cell r="I633">
            <v>4781</v>
          </cell>
          <cell r="R633">
            <v>8683</v>
          </cell>
        </row>
        <row r="634">
          <cell r="C634">
            <v>35</v>
          </cell>
          <cell r="I634">
            <v>4781</v>
          </cell>
          <cell r="R634">
            <v>8683</v>
          </cell>
        </row>
        <row r="635">
          <cell r="C635">
            <v>35</v>
          </cell>
          <cell r="I635">
            <v>4781</v>
          </cell>
          <cell r="R635">
            <v>8683</v>
          </cell>
        </row>
        <row r="636">
          <cell r="C636">
            <v>35</v>
          </cell>
          <cell r="I636">
            <v>4781</v>
          </cell>
          <cell r="R636">
            <v>8683</v>
          </cell>
        </row>
        <row r="637">
          <cell r="C637">
            <v>35</v>
          </cell>
          <cell r="I637">
            <v>4781</v>
          </cell>
          <cell r="R637">
            <v>8683</v>
          </cell>
        </row>
        <row r="638">
          <cell r="C638">
            <v>35</v>
          </cell>
          <cell r="I638">
            <v>4781</v>
          </cell>
          <cell r="R638">
            <v>8683</v>
          </cell>
        </row>
        <row r="639">
          <cell r="C639">
            <v>35</v>
          </cell>
          <cell r="I639">
            <v>4781</v>
          </cell>
          <cell r="R639">
            <v>8683</v>
          </cell>
        </row>
        <row r="640">
          <cell r="C640">
            <v>35</v>
          </cell>
          <cell r="I640">
            <v>4781</v>
          </cell>
          <cell r="R640">
            <v>8683</v>
          </cell>
        </row>
        <row r="641">
          <cell r="C641">
            <v>35</v>
          </cell>
          <cell r="I641">
            <v>4781</v>
          </cell>
          <cell r="R641">
            <v>8683</v>
          </cell>
        </row>
        <row r="642">
          <cell r="C642">
            <v>35</v>
          </cell>
          <cell r="I642">
            <v>4781</v>
          </cell>
          <cell r="R642">
            <v>8683</v>
          </cell>
        </row>
        <row r="643">
          <cell r="C643">
            <v>35</v>
          </cell>
          <cell r="I643">
            <v>4781</v>
          </cell>
          <cell r="R643">
            <v>8683</v>
          </cell>
        </row>
        <row r="644">
          <cell r="C644">
            <v>35</v>
          </cell>
          <cell r="I644">
            <v>4781</v>
          </cell>
          <cell r="R644">
            <v>8683</v>
          </cell>
        </row>
        <row r="645">
          <cell r="C645">
            <v>37</v>
          </cell>
          <cell r="I645">
            <v>4776</v>
          </cell>
          <cell r="R645">
            <v>503</v>
          </cell>
        </row>
        <row r="646">
          <cell r="C646">
            <v>37</v>
          </cell>
          <cell r="I646">
            <v>4776</v>
          </cell>
          <cell r="R646">
            <v>503</v>
          </cell>
        </row>
        <row r="647">
          <cell r="C647">
            <v>37</v>
          </cell>
          <cell r="I647">
            <v>4776</v>
          </cell>
          <cell r="R647">
            <v>503</v>
          </cell>
        </row>
        <row r="648">
          <cell r="C648">
            <v>37</v>
          </cell>
          <cell r="I648">
            <v>4776</v>
          </cell>
          <cell r="R648">
            <v>503</v>
          </cell>
        </row>
        <row r="649">
          <cell r="C649">
            <v>37</v>
          </cell>
          <cell r="I649">
            <v>4776</v>
          </cell>
          <cell r="R649">
            <v>503</v>
          </cell>
        </row>
        <row r="650">
          <cell r="C650">
            <v>37</v>
          </cell>
          <cell r="I650">
            <v>4776</v>
          </cell>
          <cell r="R650">
            <v>503</v>
          </cell>
        </row>
        <row r="651">
          <cell r="C651">
            <v>37</v>
          </cell>
          <cell r="I651">
            <v>4776</v>
          </cell>
          <cell r="R651">
            <v>503</v>
          </cell>
        </row>
        <row r="652">
          <cell r="C652">
            <v>37</v>
          </cell>
          <cell r="I652">
            <v>4776</v>
          </cell>
          <cell r="R652">
            <v>503</v>
          </cell>
        </row>
        <row r="653">
          <cell r="C653">
            <v>37</v>
          </cell>
          <cell r="I653">
            <v>4776</v>
          </cell>
          <cell r="R653">
            <v>503</v>
          </cell>
        </row>
        <row r="654">
          <cell r="C654">
            <v>37</v>
          </cell>
          <cell r="I654">
            <v>4776</v>
          </cell>
          <cell r="R654">
            <v>503</v>
          </cell>
        </row>
        <row r="655">
          <cell r="C655">
            <v>37</v>
          </cell>
          <cell r="I655">
            <v>4776</v>
          </cell>
          <cell r="R655">
            <v>503</v>
          </cell>
        </row>
        <row r="656">
          <cell r="C656">
            <v>37</v>
          </cell>
          <cell r="I656">
            <v>4776</v>
          </cell>
          <cell r="R656">
            <v>503</v>
          </cell>
        </row>
        <row r="657">
          <cell r="C657">
            <v>37</v>
          </cell>
          <cell r="I657">
            <v>4776</v>
          </cell>
          <cell r="R657">
            <v>503</v>
          </cell>
        </row>
        <row r="658">
          <cell r="C658">
            <v>37</v>
          </cell>
          <cell r="I658">
            <v>4776</v>
          </cell>
          <cell r="R658">
            <v>503</v>
          </cell>
        </row>
        <row r="659">
          <cell r="C659">
            <v>37</v>
          </cell>
          <cell r="I659">
            <v>4776</v>
          </cell>
          <cell r="R659">
            <v>503</v>
          </cell>
        </row>
        <row r="660">
          <cell r="C660">
            <v>37</v>
          </cell>
          <cell r="I660">
            <v>4776</v>
          </cell>
          <cell r="R660">
            <v>503</v>
          </cell>
        </row>
        <row r="661">
          <cell r="C661">
            <v>42</v>
          </cell>
          <cell r="I661">
            <v>4608</v>
          </cell>
          <cell r="R661">
            <v>0</v>
          </cell>
        </row>
        <row r="662">
          <cell r="C662">
            <v>42</v>
          </cell>
          <cell r="I662">
            <v>4608</v>
          </cell>
          <cell r="R662">
            <v>0</v>
          </cell>
        </row>
        <row r="663">
          <cell r="C663">
            <v>42</v>
          </cell>
          <cell r="I663">
            <v>4608</v>
          </cell>
          <cell r="R663">
            <v>0</v>
          </cell>
        </row>
        <row r="664">
          <cell r="C664">
            <v>42</v>
          </cell>
          <cell r="I664">
            <v>4608</v>
          </cell>
          <cell r="R664">
            <v>0</v>
          </cell>
        </row>
        <row r="665">
          <cell r="C665">
            <v>42</v>
          </cell>
          <cell r="I665">
            <v>4608</v>
          </cell>
          <cell r="R665">
            <v>0</v>
          </cell>
        </row>
        <row r="666">
          <cell r="C666">
            <v>42</v>
          </cell>
          <cell r="I666">
            <v>4608</v>
          </cell>
          <cell r="R666">
            <v>0</v>
          </cell>
        </row>
        <row r="667">
          <cell r="C667">
            <v>42</v>
          </cell>
          <cell r="I667">
            <v>4608</v>
          </cell>
          <cell r="R667">
            <v>0</v>
          </cell>
        </row>
        <row r="668">
          <cell r="C668">
            <v>42</v>
          </cell>
          <cell r="I668">
            <v>4608</v>
          </cell>
          <cell r="R668">
            <v>0</v>
          </cell>
        </row>
        <row r="669">
          <cell r="C669">
            <v>42</v>
          </cell>
          <cell r="I669">
            <v>4608</v>
          </cell>
          <cell r="R669">
            <v>0</v>
          </cell>
        </row>
        <row r="670">
          <cell r="C670">
            <v>42</v>
          </cell>
          <cell r="I670">
            <v>4608</v>
          </cell>
          <cell r="R670">
            <v>0</v>
          </cell>
        </row>
        <row r="671">
          <cell r="C671">
            <v>42</v>
          </cell>
          <cell r="I671">
            <v>4608</v>
          </cell>
          <cell r="R671">
            <v>0</v>
          </cell>
        </row>
        <row r="672">
          <cell r="C672">
            <v>42</v>
          </cell>
          <cell r="I672">
            <v>4608</v>
          </cell>
          <cell r="R672">
            <v>0</v>
          </cell>
        </row>
        <row r="673">
          <cell r="C673">
            <v>42</v>
          </cell>
          <cell r="I673">
            <v>4608</v>
          </cell>
          <cell r="R673">
            <v>0</v>
          </cell>
        </row>
        <row r="674">
          <cell r="C674">
            <v>42</v>
          </cell>
          <cell r="I674">
            <v>4608</v>
          </cell>
          <cell r="R674">
            <v>0</v>
          </cell>
        </row>
        <row r="675">
          <cell r="C675">
            <v>42</v>
          </cell>
          <cell r="I675">
            <v>4608</v>
          </cell>
          <cell r="R675">
            <v>0</v>
          </cell>
        </row>
        <row r="676">
          <cell r="C676">
            <v>42</v>
          </cell>
          <cell r="I676">
            <v>4608</v>
          </cell>
          <cell r="R676">
            <v>0</v>
          </cell>
        </row>
        <row r="677">
          <cell r="C677">
            <v>36</v>
          </cell>
          <cell r="I677">
            <v>4462</v>
          </cell>
          <cell r="R677">
            <v>10835</v>
          </cell>
        </row>
        <row r="678">
          <cell r="C678">
            <v>36</v>
          </cell>
          <cell r="I678">
            <v>4462</v>
          </cell>
          <cell r="R678">
            <v>10835</v>
          </cell>
        </row>
        <row r="679">
          <cell r="C679">
            <v>36</v>
          </cell>
          <cell r="I679">
            <v>4462</v>
          </cell>
          <cell r="R679">
            <v>10835</v>
          </cell>
        </row>
        <row r="680">
          <cell r="C680">
            <v>36</v>
          </cell>
          <cell r="I680">
            <v>4462</v>
          </cell>
          <cell r="R680">
            <v>10835</v>
          </cell>
        </row>
        <row r="681">
          <cell r="C681">
            <v>36</v>
          </cell>
          <cell r="I681">
            <v>4462</v>
          </cell>
          <cell r="R681">
            <v>10835</v>
          </cell>
        </row>
        <row r="682">
          <cell r="C682">
            <v>36</v>
          </cell>
          <cell r="I682">
            <v>4462</v>
          </cell>
          <cell r="R682">
            <v>10835</v>
          </cell>
        </row>
        <row r="683">
          <cell r="C683">
            <v>36</v>
          </cell>
          <cell r="I683">
            <v>4462</v>
          </cell>
          <cell r="R683">
            <v>10835</v>
          </cell>
        </row>
        <row r="684">
          <cell r="C684">
            <v>36</v>
          </cell>
          <cell r="I684">
            <v>4462</v>
          </cell>
          <cell r="R684">
            <v>10835</v>
          </cell>
        </row>
        <row r="685">
          <cell r="C685">
            <v>36</v>
          </cell>
          <cell r="I685">
            <v>4462</v>
          </cell>
          <cell r="R685">
            <v>10835</v>
          </cell>
        </row>
        <row r="686">
          <cell r="C686">
            <v>36</v>
          </cell>
          <cell r="I686">
            <v>4462</v>
          </cell>
          <cell r="R686">
            <v>10835</v>
          </cell>
        </row>
        <row r="687">
          <cell r="C687">
            <v>36</v>
          </cell>
          <cell r="I687">
            <v>4462</v>
          </cell>
          <cell r="R687">
            <v>10835</v>
          </cell>
        </row>
        <row r="688">
          <cell r="C688">
            <v>36</v>
          </cell>
          <cell r="I688">
            <v>4462</v>
          </cell>
          <cell r="R688">
            <v>10835</v>
          </cell>
        </row>
        <row r="689">
          <cell r="C689">
            <v>36</v>
          </cell>
          <cell r="I689">
            <v>4462</v>
          </cell>
          <cell r="R689">
            <v>10835</v>
          </cell>
        </row>
        <row r="690">
          <cell r="C690">
            <v>36</v>
          </cell>
          <cell r="I690">
            <v>4462</v>
          </cell>
          <cell r="R690">
            <v>10835</v>
          </cell>
        </row>
        <row r="691">
          <cell r="C691">
            <v>36</v>
          </cell>
          <cell r="I691">
            <v>4462</v>
          </cell>
          <cell r="R691">
            <v>10835</v>
          </cell>
        </row>
        <row r="692">
          <cell r="C692">
            <v>36</v>
          </cell>
          <cell r="I692">
            <v>4462</v>
          </cell>
          <cell r="R692">
            <v>10835</v>
          </cell>
        </row>
        <row r="693">
          <cell r="C693">
            <v>36</v>
          </cell>
          <cell r="I693">
            <v>4325</v>
          </cell>
          <cell r="R693">
            <v>1722</v>
          </cell>
        </row>
        <row r="694">
          <cell r="C694">
            <v>36</v>
          </cell>
          <cell r="I694">
            <v>4325</v>
          </cell>
          <cell r="R694">
            <v>1722</v>
          </cell>
        </row>
        <row r="695">
          <cell r="C695">
            <v>36</v>
          </cell>
          <cell r="I695">
            <v>4325</v>
          </cell>
          <cell r="R695">
            <v>1722</v>
          </cell>
        </row>
        <row r="696">
          <cell r="C696">
            <v>36</v>
          </cell>
          <cell r="I696">
            <v>4325</v>
          </cell>
          <cell r="R696">
            <v>1722</v>
          </cell>
        </row>
        <row r="697">
          <cell r="C697">
            <v>36</v>
          </cell>
          <cell r="I697">
            <v>4325</v>
          </cell>
          <cell r="R697">
            <v>1722</v>
          </cell>
        </row>
        <row r="698">
          <cell r="C698">
            <v>36</v>
          </cell>
          <cell r="I698">
            <v>4325</v>
          </cell>
          <cell r="R698">
            <v>1722</v>
          </cell>
        </row>
        <row r="699">
          <cell r="C699">
            <v>36</v>
          </cell>
          <cell r="I699">
            <v>4325</v>
          </cell>
          <cell r="R699">
            <v>1722</v>
          </cell>
        </row>
        <row r="700">
          <cell r="C700">
            <v>36</v>
          </cell>
          <cell r="I700">
            <v>4325</v>
          </cell>
          <cell r="R700">
            <v>1722</v>
          </cell>
        </row>
        <row r="701">
          <cell r="C701">
            <v>36</v>
          </cell>
          <cell r="I701">
            <v>4325</v>
          </cell>
          <cell r="R701">
            <v>1722</v>
          </cell>
        </row>
        <row r="702">
          <cell r="C702">
            <v>36</v>
          </cell>
          <cell r="I702">
            <v>4325</v>
          </cell>
          <cell r="R702">
            <v>1722</v>
          </cell>
        </row>
        <row r="703">
          <cell r="C703">
            <v>36</v>
          </cell>
          <cell r="I703">
            <v>4325</v>
          </cell>
          <cell r="R703">
            <v>1722</v>
          </cell>
        </row>
        <row r="704">
          <cell r="C704">
            <v>36</v>
          </cell>
          <cell r="I704">
            <v>4325</v>
          </cell>
          <cell r="R704">
            <v>1722</v>
          </cell>
        </row>
        <row r="705">
          <cell r="C705">
            <v>36</v>
          </cell>
          <cell r="I705">
            <v>4325</v>
          </cell>
          <cell r="R705">
            <v>1722</v>
          </cell>
        </row>
        <row r="706">
          <cell r="C706">
            <v>36</v>
          </cell>
          <cell r="I706">
            <v>4325</v>
          </cell>
          <cell r="R706">
            <v>1722</v>
          </cell>
        </row>
        <row r="707">
          <cell r="C707">
            <v>36</v>
          </cell>
          <cell r="I707">
            <v>4325</v>
          </cell>
          <cell r="R707">
            <v>1722</v>
          </cell>
        </row>
        <row r="708">
          <cell r="C708">
            <v>36</v>
          </cell>
          <cell r="I708">
            <v>4325</v>
          </cell>
          <cell r="R708">
            <v>1722</v>
          </cell>
        </row>
        <row r="709">
          <cell r="C709">
            <v>37</v>
          </cell>
          <cell r="I709">
            <v>3536</v>
          </cell>
          <cell r="R709">
            <v>1036</v>
          </cell>
        </row>
        <row r="710">
          <cell r="C710">
            <v>37</v>
          </cell>
          <cell r="I710">
            <v>3536</v>
          </cell>
          <cell r="R710">
            <v>1036</v>
          </cell>
        </row>
        <row r="711">
          <cell r="C711">
            <v>37</v>
          </cell>
          <cell r="I711">
            <v>3536</v>
          </cell>
          <cell r="R711">
            <v>1036</v>
          </cell>
        </row>
        <row r="712">
          <cell r="C712">
            <v>37</v>
          </cell>
          <cell r="I712">
            <v>3536</v>
          </cell>
          <cell r="R712">
            <v>1036</v>
          </cell>
        </row>
        <row r="713">
          <cell r="C713">
            <v>37</v>
          </cell>
          <cell r="I713">
            <v>3536</v>
          </cell>
          <cell r="R713">
            <v>1036</v>
          </cell>
        </row>
        <row r="714">
          <cell r="C714">
            <v>37</v>
          </cell>
          <cell r="I714">
            <v>3536</v>
          </cell>
          <cell r="R714">
            <v>1036</v>
          </cell>
        </row>
        <row r="715">
          <cell r="C715">
            <v>37</v>
          </cell>
          <cell r="I715">
            <v>3536</v>
          </cell>
          <cell r="R715">
            <v>1036</v>
          </cell>
        </row>
        <row r="716">
          <cell r="C716">
            <v>37</v>
          </cell>
          <cell r="I716">
            <v>3536</v>
          </cell>
          <cell r="R716">
            <v>1036</v>
          </cell>
        </row>
        <row r="717">
          <cell r="C717">
            <v>37</v>
          </cell>
          <cell r="I717">
            <v>3536</v>
          </cell>
          <cell r="R717">
            <v>1036</v>
          </cell>
        </row>
        <row r="718">
          <cell r="C718">
            <v>37</v>
          </cell>
          <cell r="I718">
            <v>3536</v>
          </cell>
          <cell r="R718">
            <v>1036</v>
          </cell>
        </row>
        <row r="719">
          <cell r="C719">
            <v>37</v>
          </cell>
          <cell r="I719">
            <v>3536</v>
          </cell>
          <cell r="R719">
            <v>1036</v>
          </cell>
        </row>
        <row r="720">
          <cell r="C720">
            <v>37</v>
          </cell>
          <cell r="I720">
            <v>3536</v>
          </cell>
          <cell r="R720">
            <v>1036</v>
          </cell>
        </row>
        <row r="721">
          <cell r="C721">
            <v>37</v>
          </cell>
          <cell r="I721">
            <v>3536</v>
          </cell>
          <cell r="R721">
            <v>1036</v>
          </cell>
        </row>
        <row r="722">
          <cell r="C722">
            <v>37</v>
          </cell>
          <cell r="I722">
            <v>3536</v>
          </cell>
          <cell r="R722">
            <v>1036</v>
          </cell>
        </row>
        <row r="723">
          <cell r="C723">
            <v>37</v>
          </cell>
          <cell r="I723">
            <v>3536</v>
          </cell>
          <cell r="R723">
            <v>1036</v>
          </cell>
        </row>
        <row r="724">
          <cell r="C724">
            <v>37</v>
          </cell>
          <cell r="I724">
            <v>3536</v>
          </cell>
          <cell r="R724">
            <v>1036</v>
          </cell>
        </row>
        <row r="725">
          <cell r="C725">
            <v>40</v>
          </cell>
          <cell r="I725">
            <v>3188</v>
          </cell>
          <cell r="R725">
            <v>0</v>
          </cell>
        </row>
        <row r="726">
          <cell r="C726">
            <v>40</v>
          </cell>
          <cell r="I726">
            <v>3188</v>
          </cell>
          <cell r="R726">
            <v>0</v>
          </cell>
        </row>
        <row r="727">
          <cell r="C727">
            <v>40</v>
          </cell>
          <cell r="I727">
            <v>3188</v>
          </cell>
          <cell r="R727">
            <v>0</v>
          </cell>
        </row>
        <row r="728">
          <cell r="C728">
            <v>40</v>
          </cell>
          <cell r="I728">
            <v>3188</v>
          </cell>
          <cell r="R728">
            <v>0</v>
          </cell>
        </row>
        <row r="729">
          <cell r="C729">
            <v>40</v>
          </cell>
          <cell r="I729">
            <v>3188</v>
          </cell>
          <cell r="R729">
            <v>0</v>
          </cell>
        </row>
        <row r="730">
          <cell r="C730">
            <v>40</v>
          </cell>
          <cell r="I730">
            <v>3188</v>
          </cell>
          <cell r="R730">
            <v>0</v>
          </cell>
        </row>
        <row r="731">
          <cell r="C731">
            <v>40</v>
          </cell>
          <cell r="I731">
            <v>3188</v>
          </cell>
          <cell r="R731">
            <v>0</v>
          </cell>
        </row>
        <row r="732">
          <cell r="C732">
            <v>40</v>
          </cell>
          <cell r="I732">
            <v>3188</v>
          </cell>
          <cell r="R732">
            <v>0</v>
          </cell>
        </row>
        <row r="733">
          <cell r="C733">
            <v>40</v>
          </cell>
          <cell r="I733">
            <v>3188</v>
          </cell>
          <cell r="R733">
            <v>0</v>
          </cell>
        </row>
        <row r="734">
          <cell r="C734">
            <v>40</v>
          </cell>
          <cell r="I734">
            <v>3188</v>
          </cell>
          <cell r="R734">
            <v>0</v>
          </cell>
        </row>
        <row r="735">
          <cell r="C735">
            <v>40</v>
          </cell>
          <cell r="I735">
            <v>3188</v>
          </cell>
          <cell r="R735">
            <v>0</v>
          </cell>
        </row>
        <row r="736">
          <cell r="C736">
            <v>40</v>
          </cell>
          <cell r="I736">
            <v>3188</v>
          </cell>
          <cell r="R736">
            <v>0</v>
          </cell>
        </row>
        <row r="737">
          <cell r="C737">
            <v>40</v>
          </cell>
          <cell r="I737">
            <v>3188</v>
          </cell>
          <cell r="R737">
            <v>0</v>
          </cell>
        </row>
        <row r="738">
          <cell r="C738">
            <v>40</v>
          </cell>
          <cell r="I738">
            <v>3188</v>
          </cell>
          <cell r="R738">
            <v>0</v>
          </cell>
        </row>
        <row r="739">
          <cell r="C739">
            <v>40</v>
          </cell>
          <cell r="I739">
            <v>3188</v>
          </cell>
          <cell r="R739">
            <v>0</v>
          </cell>
        </row>
        <row r="740">
          <cell r="C740">
            <v>40</v>
          </cell>
          <cell r="I740">
            <v>3188</v>
          </cell>
          <cell r="R740">
            <v>0</v>
          </cell>
        </row>
        <row r="741">
          <cell r="C741">
            <v>39</v>
          </cell>
          <cell r="I741">
            <v>3172</v>
          </cell>
          <cell r="R741">
            <v>47</v>
          </cell>
        </row>
        <row r="742">
          <cell r="C742">
            <v>39</v>
          </cell>
          <cell r="I742">
            <v>3172</v>
          </cell>
          <cell r="R742">
            <v>47</v>
          </cell>
        </row>
        <row r="743">
          <cell r="C743">
            <v>39</v>
          </cell>
          <cell r="I743">
            <v>3172</v>
          </cell>
          <cell r="R743">
            <v>47</v>
          </cell>
        </row>
        <row r="744">
          <cell r="C744">
            <v>39</v>
          </cell>
          <cell r="I744">
            <v>3172</v>
          </cell>
          <cell r="R744">
            <v>47</v>
          </cell>
        </row>
        <row r="745">
          <cell r="C745">
            <v>39</v>
          </cell>
          <cell r="I745">
            <v>3172</v>
          </cell>
          <cell r="R745">
            <v>47</v>
          </cell>
        </row>
        <row r="746">
          <cell r="C746">
            <v>39</v>
          </cell>
          <cell r="I746">
            <v>3172</v>
          </cell>
          <cell r="R746">
            <v>47</v>
          </cell>
        </row>
        <row r="747">
          <cell r="C747">
            <v>39</v>
          </cell>
          <cell r="I747">
            <v>3172</v>
          </cell>
          <cell r="R747">
            <v>47</v>
          </cell>
        </row>
        <row r="748">
          <cell r="C748">
            <v>39</v>
          </cell>
          <cell r="I748">
            <v>3172</v>
          </cell>
          <cell r="R748">
            <v>47</v>
          </cell>
        </row>
        <row r="749">
          <cell r="C749">
            <v>39</v>
          </cell>
          <cell r="I749">
            <v>3172</v>
          </cell>
          <cell r="R749">
            <v>47</v>
          </cell>
        </row>
        <row r="750">
          <cell r="C750">
            <v>39</v>
          </cell>
          <cell r="I750">
            <v>3172</v>
          </cell>
          <cell r="R750">
            <v>47</v>
          </cell>
        </row>
        <row r="751">
          <cell r="C751">
            <v>39</v>
          </cell>
          <cell r="I751">
            <v>3172</v>
          </cell>
          <cell r="R751">
            <v>47</v>
          </cell>
        </row>
        <row r="752">
          <cell r="C752">
            <v>39</v>
          </cell>
          <cell r="I752">
            <v>3172</v>
          </cell>
          <cell r="R752">
            <v>47</v>
          </cell>
        </row>
        <row r="753">
          <cell r="C753">
            <v>39</v>
          </cell>
          <cell r="I753">
            <v>3172</v>
          </cell>
          <cell r="R753">
            <v>47</v>
          </cell>
        </row>
        <row r="754">
          <cell r="C754">
            <v>39</v>
          </cell>
          <cell r="I754">
            <v>3172</v>
          </cell>
          <cell r="R754">
            <v>47</v>
          </cell>
        </row>
        <row r="755">
          <cell r="C755">
            <v>39</v>
          </cell>
          <cell r="I755">
            <v>3172</v>
          </cell>
          <cell r="R755">
            <v>47</v>
          </cell>
        </row>
        <row r="756">
          <cell r="C756">
            <v>39</v>
          </cell>
          <cell r="I756">
            <v>3172</v>
          </cell>
          <cell r="R756">
            <v>47</v>
          </cell>
        </row>
        <row r="757">
          <cell r="C757">
            <v>42</v>
          </cell>
          <cell r="I757">
            <v>2864</v>
          </cell>
          <cell r="R757">
            <v>19</v>
          </cell>
        </row>
        <row r="758">
          <cell r="C758">
            <v>42</v>
          </cell>
          <cell r="I758">
            <v>2864</v>
          </cell>
          <cell r="R758">
            <v>19</v>
          </cell>
        </row>
        <row r="759">
          <cell r="C759">
            <v>42</v>
          </cell>
          <cell r="I759">
            <v>2864</v>
          </cell>
          <cell r="R759">
            <v>19</v>
          </cell>
        </row>
        <row r="760">
          <cell r="C760">
            <v>42</v>
          </cell>
          <cell r="I760">
            <v>2864</v>
          </cell>
          <cell r="R760">
            <v>19</v>
          </cell>
        </row>
        <row r="761">
          <cell r="C761">
            <v>42</v>
          </cell>
          <cell r="I761">
            <v>2864</v>
          </cell>
          <cell r="R761">
            <v>19</v>
          </cell>
        </row>
        <row r="762">
          <cell r="C762">
            <v>42</v>
          </cell>
          <cell r="I762">
            <v>2864</v>
          </cell>
          <cell r="R762">
            <v>19</v>
          </cell>
        </row>
        <row r="763">
          <cell r="C763">
            <v>42</v>
          </cell>
          <cell r="I763">
            <v>2864</v>
          </cell>
          <cell r="R763">
            <v>19</v>
          </cell>
        </row>
        <row r="764">
          <cell r="C764">
            <v>42</v>
          </cell>
          <cell r="I764">
            <v>2864</v>
          </cell>
          <cell r="R764">
            <v>19</v>
          </cell>
        </row>
        <row r="765">
          <cell r="C765">
            <v>42</v>
          </cell>
          <cell r="I765">
            <v>2864</v>
          </cell>
          <cell r="R765">
            <v>19</v>
          </cell>
        </row>
        <row r="766">
          <cell r="C766">
            <v>42</v>
          </cell>
          <cell r="I766">
            <v>2864</v>
          </cell>
          <cell r="R766">
            <v>19</v>
          </cell>
        </row>
        <row r="767">
          <cell r="C767">
            <v>42</v>
          </cell>
          <cell r="I767">
            <v>2864</v>
          </cell>
          <cell r="R767">
            <v>19</v>
          </cell>
        </row>
        <row r="768">
          <cell r="C768">
            <v>42</v>
          </cell>
          <cell r="I768">
            <v>2864</v>
          </cell>
          <cell r="R768">
            <v>19</v>
          </cell>
        </row>
        <row r="769">
          <cell r="C769">
            <v>42</v>
          </cell>
          <cell r="I769">
            <v>2864</v>
          </cell>
          <cell r="R769">
            <v>19</v>
          </cell>
        </row>
        <row r="770">
          <cell r="C770">
            <v>42</v>
          </cell>
          <cell r="I770">
            <v>2864</v>
          </cell>
          <cell r="R770">
            <v>19</v>
          </cell>
        </row>
        <row r="771">
          <cell r="C771">
            <v>42</v>
          </cell>
          <cell r="I771">
            <v>2864</v>
          </cell>
          <cell r="R771">
            <v>19</v>
          </cell>
        </row>
        <row r="772">
          <cell r="C772">
            <v>42</v>
          </cell>
          <cell r="I772">
            <v>2864</v>
          </cell>
          <cell r="R772">
            <v>19</v>
          </cell>
        </row>
        <row r="773">
          <cell r="C773">
            <v>42</v>
          </cell>
          <cell r="I773">
            <v>2669</v>
          </cell>
          <cell r="R773">
            <v>48</v>
          </cell>
        </row>
        <row r="774">
          <cell r="C774">
            <v>42</v>
          </cell>
          <cell r="I774">
            <v>2669</v>
          </cell>
          <cell r="R774">
            <v>48</v>
          </cell>
        </row>
        <row r="775">
          <cell r="C775">
            <v>42</v>
          </cell>
          <cell r="I775">
            <v>2669</v>
          </cell>
          <cell r="R775">
            <v>48</v>
          </cell>
        </row>
        <row r="776">
          <cell r="C776">
            <v>42</v>
          </cell>
          <cell r="I776">
            <v>2669</v>
          </cell>
          <cell r="R776">
            <v>48</v>
          </cell>
        </row>
        <row r="777">
          <cell r="C777">
            <v>42</v>
          </cell>
          <cell r="I777">
            <v>2669</v>
          </cell>
          <cell r="R777">
            <v>48</v>
          </cell>
        </row>
        <row r="778">
          <cell r="C778">
            <v>42</v>
          </cell>
          <cell r="I778">
            <v>2669</v>
          </cell>
          <cell r="R778">
            <v>48</v>
          </cell>
        </row>
        <row r="779">
          <cell r="C779">
            <v>42</v>
          </cell>
          <cell r="I779">
            <v>2669</v>
          </cell>
          <cell r="R779">
            <v>48</v>
          </cell>
        </row>
        <row r="780">
          <cell r="C780">
            <v>42</v>
          </cell>
          <cell r="I780">
            <v>2669</v>
          </cell>
          <cell r="R780">
            <v>48</v>
          </cell>
        </row>
        <row r="781">
          <cell r="C781">
            <v>42</v>
          </cell>
          <cell r="I781">
            <v>2669</v>
          </cell>
          <cell r="R781">
            <v>48</v>
          </cell>
        </row>
        <row r="782">
          <cell r="C782">
            <v>42</v>
          </cell>
          <cell r="I782">
            <v>2669</v>
          </cell>
          <cell r="R782">
            <v>48</v>
          </cell>
        </row>
        <row r="783">
          <cell r="C783">
            <v>42</v>
          </cell>
          <cell r="I783">
            <v>2669</v>
          </cell>
          <cell r="R783">
            <v>48</v>
          </cell>
        </row>
        <row r="784">
          <cell r="C784">
            <v>42</v>
          </cell>
          <cell r="I784">
            <v>2669</v>
          </cell>
          <cell r="R784">
            <v>48</v>
          </cell>
        </row>
        <row r="785">
          <cell r="C785">
            <v>42</v>
          </cell>
          <cell r="I785">
            <v>2669</v>
          </cell>
          <cell r="R785">
            <v>48</v>
          </cell>
        </row>
        <row r="786">
          <cell r="C786">
            <v>42</v>
          </cell>
          <cell r="I786">
            <v>2669</v>
          </cell>
          <cell r="R786">
            <v>48</v>
          </cell>
        </row>
        <row r="787">
          <cell r="C787">
            <v>42</v>
          </cell>
          <cell r="I787">
            <v>2669</v>
          </cell>
          <cell r="R787">
            <v>48</v>
          </cell>
        </row>
        <row r="788">
          <cell r="C788">
            <v>42</v>
          </cell>
          <cell r="I788">
            <v>2669</v>
          </cell>
          <cell r="R788">
            <v>48</v>
          </cell>
        </row>
        <row r="789">
          <cell r="C789">
            <v>36</v>
          </cell>
          <cell r="I789">
            <v>2633</v>
          </cell>
          <cell r="R789">
            <v>1868</v>
          </cell>
        </row>
        <row r="790">
          <cell r="C790">
            <v>36</v>
          </cell>
          <cell r="I790">
            <v>2633</v>
          </cell>
          <cell r="R790">
            <v>1868</v>
          </cell>
        </row>
        <row r="791">
          <cell r="C791">
            <v>36</v>
          </cell>
          <cell r="I791">
            <v>2633</v>
          </cell>
          <cell r="R791">
            <v>1868</v>
          </cell>
        </row>
        <row r="792">
          <cell r="C792">
            <v>36</v>
          </cell>
          <cell r="I792">
            <v>2633</v>
          </cell>
          <cell r="R792">
            <v>1868</v>
          </cell>
        </row>
        <row r="793">
          <cell r="C793">
            <v>36</v>
          </cell>
          <cell r="I793">
            <v>2633</v>
          </cell>
          <cell r="R793">
            <v>1868</v>
          </cell>
        </row>
        <row r="794">
          <cell r="C794">
            <v>36</v>
          </cell>
          <cell r="I794">
            <v>2633</v>
          </cell>
          <cell r="R794">
            <v>1868</v>
          </cell>
        </row>
        <row r="795">
          <cell r="C795">
            <v>36</v>
          </cell>
          <cell r="I795">
            <v>2633</v>
          </cell>
          <cell r="R795">
            <v>1868</v>
          </cell>
        </row>
        <row r="796">
          <cell r="C796">
            <v>36</v>
          </cell>
          <cell r="I796">
            <v>2633</v>
          </cell>
          <cell r="R796">
            <v>1868</v>
          </cell>
        </row>
        <row r="797">
          <cell r="C797">
            <v>36</v>
          </cell>
          <cell r="I797">
            <v>2633</v>
          </cell>
          <cell r="R797">
            <v>1868</v>
          </cell>
        </row>
        <row r="798">
          <cell r="C798">
            <v>36</v>
          </cell>
          <cell r="I798">
            <v>2633</v>
          </cell>
          <cell r="R798">
            <v>1868</v>
          </cell>
        </row>
        <row r="799">
          <cell r="C799">
            <v>36</v>
          </cell>
          <cell r="I799">
            <v>2633</v>
          </cell>
          <cell r="R799">
            <v>1868</v>
          </cell>
        </row>
        <row r="800">
          <cell r="C800">
            <v>36</v>
          </cell>
          <cell r="I800">
            <v>2633</v>
          </cell>
          <cell r="R800">
            <v>1868</v>
          </cell>
        </row>
        <row r="801">
          <cell r="C801">
            <v>36</v>
          </cell>
          <cell r="I801">
            <v>2633</v>
          </cell>
          <cell r="R801">
            <v>1868</v>
          </cell>
        </row>
        <row r="802">
          <cell r="C802">
            <v>36</v>
          </cell>
          <cell r="I802">
            <v>2633</v>
          </cell>
          <cell r="R802">
            <v>1868</v>
          </cell>
        </row>
        <row r="803">
          <cell r="C803">
            <v>36</v>
          </cell>
          <cell r="I803">
            <v>2633</v>
          </cell>
          <cell r="R803">
            <v>1868</v>
          </cell>
        </row>
        <row r="804">
          <cell r="C804">
            <v>36</v>
          </cell>
          <cell r="I804">
            <v>2633</v>
          </cell>
          <cell r="R804">
            <v>1868</v>
          </cell>
        </row>
        <row r="805">
          <cell r="C805">
            <v>50</v>
          </cell>
          <cell r="I805">
            <v>2558</v>
          </cell>
          <cell r="R805">
            <v>3</v>
          </cell>
        </row>
        <row r="806">
          <cell r="C806">
            <v>50</v>
          </cell>
          <cell r="I806">
            <v>2558</v>
          </cell>
          <cell r="R806">
            <v>3</v>
          </cell>
        </row>
        <row r="807">
          <cell r="C807">
            <v>50</v>
          </cell>
          <cell r="I807">
            <v>2558</v>
          </cell>
          <cell r="R807">
            <v>3</v>
          </cell>
        </row>
        <row r="808">
          <cell r="C808">
            <v>50</v>
          </cell>
          <cell r="I808">
            <v>2558</v>
          </cell>
          <cell r="R808">
            <v>3</v>
          </cell>
        </row>
        <row r="809">
          <cell r="C809">
            <v>50</v>
          </cell>
          <cell r="I809">
            <v>2558</v>
          </cell>
          <cell r="R809">
            <v>3</v>
          </cell>
        </row>
        <row r="810">
          <cell r="C810">
            <v>50</v>
          </cell>
          <cell r="I810">
            <v>2558</v>
          </cell>
          <cell r="R810">
            <v>3</v>
          </cell>
        </row>
        <row r="811">
          <cell r="C811">
            <v>50</v>
          </cell>
          <cell r="I811">
            <v>2558</v>
          </cell>
          <cell r="R811">
            <v>3</v>
          </cell>
        </row>
        <row r="812">
          <cell r="C812">
            <v>50</v>
          </cell>
          <cell r="I812">
            <v>2558</v>
          </cell>
          <cell r="R812">
            <v>3</v>
          </cell>
        </row>
        <row r="813">
          <cell r="C813">
            <v>50</v>
          </cell>
          <cell r="I813">
            <v>2558</v>
          </cell>
          <cell r="R813">
            <v>3</v>
          </cell>
        </row>
        <row r="814">
          <cell r="C814">
            <v>50</v>
          </cell>
          <cell r="I814">
            <v>2558</v>
          </cell>
          <cell r="R814">
            <v>3</v>
          </cell>
        </row>
        <row r="815">
          <cell r="C815">
            <v>50</v>
          </cell>
          <cell r="I815">
            <v>2558</v>
          </cell>
          <cell r="R815">
            <v>3</v>
          </cell>
        </row>
        <row r="816">
          <cell r="C816">
            <v>50</v>
          </cell>
          <cell r="I816">
            <v>2558</v>
          </cell>
          <cell r="R816">
            <v>3</v>
          </cell>
        </row>
        <row r="817">
          <cell r="C817">
            <v>50</v>
          </cell>
          <cell r="I817">
            <v>2558</v>
          </cell>
          <cell r="R817">
            <v>3</v>
          </cell>
        </row>
        <row r="818">
          <cell r="C818">
            <v>50</v>
          </cell>
          <cell r="I818">
            <v>2558</v>
          </cell>
          <cell r="R818">
            <v>3</v>
          </cell>
        </row>
        <row r="819">
          <cell r="C819">
            <v>50</v>
          </cell>
          <cell r="I819">
            <v>2558</v>
          </cell>
          <cell r="R819">
            <v>3</v>
          </cell>
        </row>
        <row r="820">
          <cell r="C820">
            <v>50</v>
          </cell>
          <cell r="I820">
            <v>2558</v>
          </cell>
          <cell r="R820">
            <v>3</v>
          </cell>
        </row>
        <row r="821">
          <cell r="C821">
            <v>43</v>
          </cell>
          <cell r="I821">
            <v>2422</v>
          </cell>
          <cell r="R821">
            <v>0</v>
          </cell>
        </row>
        <row r="822">
          <cell r="C822">
            <v>43</v>
          </cell>
          <cell r="I822">
            <v>2422</v>
          </cell>
          <cell r="R822">
            <v>0</v>
          </cell>
        </row>
        <row r="823">
          <cell r="C823">
            <v>43</v>
          </cell>
          <cell r="I823">
            <v>2422</v>
          </cell>
          <cell r="R823">
            <v>0</v>
          </cell>
        </row>
        <row r="824">
          <cell r="C824">
            <v>43</v>
          </cell>
          <cell r="I824">
            <v>2422</v>
          </cell>
          <cell r="R824">
            <v>0</v>
          </cell>
        </row>
        <row r="825">
          <cell r="C825">
            <v>43</v>
          </cell>
          <cell r="I825">
            <v>2422</v>
          </cell>
          <cell r="R825">
            <v>0</v>
          </cell>
        </row>
        <row r="826">
          <cell r="C826">
            <v>43</v>
          </cell>
          <cell r="I826">
            <v>2422</v>
          </cell>
          <cell r="R826">
            <v>0</v>
          </cell>
        </row>
        <row r="827">
          <cell r="C827">
            <v>43</v>
          </cell>
          <cell r="I827">
            <v>2422</v>
          </cell>
          <cell r="R827">
            <v>0</v>
          </cell>
        </row>
        <row r="828">
          <cell r="C828">
            <v>43</v>
          </cell>
          <cell r="I828">
            <v>2422</v>
          </cell>
          <cell r="R828">
            <v>0</v>
          </cell>
        </row>
        <row r="829">
          <cell r="C829">
            <v>43</v>
          </cell>
          <cell r="I829">
            <v>2422</v>
          </cell>
          <cell r="R829">
            <v>0</v>
          </cell>
        </row>
        <row r="830">
          <cell r="C830">
            <v>43</v>
          </cell>
          <cell r="I830">
            <v>2422</v>
          </cell>
          <cell r="R830">
            <v>0</v>
          </cell>
        </row>
        <row r="831">
          <cell r="C831">
            <v>43</v>
          </cell>
          <cell r="I831">
            <v>2422</v>
          </cell>
          <cell r="R831">
            <v>0</v>
          </cell>
        </row>
        <row r="832">
          <cell r="C832">
            <v>43</v>
          </cell>
          <cell r="I832">
            <v>2422</v>
          </cell>
          <cell r="R832">
            <v>0</v>
          </cell>
        </row>
        <row r="833">
          <cell r="C833">
            <v>43</v>
          </cell>
          <cell r="I833">
            <v>2422</v>
          </cell>
          <cell r="R833">
            <v>0</v>
          </cell>
        </row>
        <row r="834">
          <cell r="C834">
            <v>43</v>
          </cell>
          <cell r="I834">
            <v>2422</v>
          </cell>
          <cell r="R834">
            <v>0</v>
          </cell>
        </row>
        <row r="835">
          <cell r="C835">
            <v>43</v>
          </cell>
          <cell r="I835">
            <v>2422</v>
          </cell>
          <cell r="R835">
            <v>0</v>
          </cell>
        </row>
        <row r="836">
          <cell r="C836">
            <v>43</v>
          </cell>
          <cell r="I836">
            <v>2422</v>
          </cell>
          <cell r="R836">
            <v>0</v>
          </cell>
        </row>
        <row r="837">
          <cell r="C837">
            <v>37</v>
          </cell>
          <cell r="I837">
            <v>2415</v>
          </cell>
          <cell r="R837">
            <v>1730</v>
          </cell>
        </row>
        <row r="838">
          <cell r="C838">
            <v>37</v>
          </cell>
          <cell r="I838">
            <v>2415</v>
          </cell>
          <cell r="R838">
            <v>1730</v>
          </cell>
        </row>
        <row r="839">
          <cell r="C839">
            <v>37</v>
          </cell>
          <cell r="I839">
            <v>2415</v>
          </cell>
          <cell r="R839">
            <v>1730</v>
          </cell>
        </row>
        <row r="840">
          <cell r="C840">
            <v>37</v>
          </cell>
          <cell r="I840">
            <v>2415</v>
          </cell>
          <cell r="R840">
            <v>1730</v>
          </cell>
        </row>
        <row r="841">
          <cell r="C841">
            <v>37</v>
          </cell>
          <cell r="I841">
            <v>2415</v>
          </cell>
          <cell r="R841">
            <v>1730</v>
          </cell>
        </row>
        <row r="842">
          <cell r="C842">
            <v>37</v>
          </cell>
          <cell r="I842">
            <v>2415</v>
          </cell>
          <cell r="R842">
            <v>1730</v>
          </cell>
        </row>
        <row r="843">
          <cell r="C843">
            <v>37</v>
          </cell>
          <cell r="I843">
            <v>2415</v>
          </cell>
          <cell r="R843">
            <v>1730</v>
          </cell>
        </row>
        <row r="844">
          <cell r="C844">
            <v>37</v>
          </cell>
          <cell r="I844">
            <v>2415</v>
          </cell>
          <cell r="R844">
            <v>1730</v>
          </cell>
        </row>
        <row r="845">
          <cell r="C845">
            <v>37</v>
          </cell>
          <cell r="I845">
            <v>2415</v>
          </cell>
          <cell r="R845">
            <v>1730</v>
          </cell>
        </row>
        <row r="846">
          <cell r="C846">
            <v>37</v>
          </cell>
          <cell r="I846">
            <v>2415</v>
          </cell>
          <cell r="R846">
            <v>1730</v>
          </cell>
        </row>
        <row r="847">
          <cell r="C847">
            <v>37</v>
          </cell>
          <cell r="I847">
            <v>2415</v>
          </cell>
          <cell r="R847">
            <v>1730</v>
          </cell>
        </row>
        <row r="848">
          <cell r="C848">
            <v>37</v>
          </cell>
          <cell r="I848">
            <v>2415</v>
          </cell>
          <cell r="R848">
            <v>1730</v>
          </cell>
        </row>
        <row r="849">
          <cell r="C849">
            <v>37</v>
          </cell>
          <cell r="I849">
            <v>2415</v>
          </cell>
          <cell r="R849">
            <v>1730</v>
          </cell>
        </row>
        <row r="850">
          <cell r="C850">
            <v>37</v>
          </cell>
          <cell r="I850">
            <v>2415</v>
          </cell>
          <cell r="R850">
            <v>1730</v>
          </cell>
        </row>
        <row r="851">
          <cell r="C851">
            <v>37</v>
          </cell>
          <cell r="I851">
            <v>2415</v>
          </cell>
          <cell r="R851">
            <v>1730</v>
          </cell>
        </row>
        <row r="852">
          <cell r="C852">
            <v>37</v>
          </cell>
          <cell r="I852">
            <v>2415</v>
          </cell>
          <cell r="R852">
            <v>1730</v>
          </cell>
        </row>
        <row r="853">
          <cell r="C853">
            <v>44</v>
          </cell>
          <cell r="I853">
            <v>2346</v>
          </cell>
          <cell r="R853">
            <v>0</v>
          </cell>
        </row>
        <row r="854">
          <cell r="C854">
            <v>44</v>
          </cell>
          <cell r="I854">
            <v>2346</v>
          </cell>
          <cell r="R854">
            <v>0</v>
          </cell>
        </row>
        <row r="855">
          <cell r="C855">
            <v>44</v>
          </cell>
          <cell r="I855">
            <v>2346</v>
          </cell>
          <cell r="R855">
            <v>0</v>
          </cell>
        </row>
        <row r="856">
          <cell r="C856">
            <v>44</v>
          </cell>
          <cell r="I856">
            <v>2346</v>
          </cell>
          <cell r="R856">
            <v>0</v>
          </cell>
        </row>
        <row r="857">
          <cell r="C857">
            <v>44</v>
          </cell>
          <cell r="I857">
            <v>2346</v>
          </cell>
          <cell r="R857">
            <v>0</v>
          </cell>
        </row>
        <row r="858">
          <cell r="C858">
            <v>44</v>
          </cell>
          <cell r="I858">
            <v>2346</v>
          </cell>
          <cell r="R858">
            <v>0</v>
          </cell>
        </row>
        <row r="859">
          <cell r="C859">
            <v>44</v>
          </cell>
          <cell r="I859">
            <v>2346</v>
          </cell>
          <cell r="R859">
            <v>0</v>
          </cell>
        </row>
        <row r="860">
          <cell r="C860">
            <v>44</v>
          </cell>
          <cell r="I860">
            <v>2346</v>
          </cell>
          <cell r="R860">
            <v>0</v>
          </cell>
        </row>
        <row r="861">
          <cell r="C861">
            <v>44</v>
          </cell>
          <cell r="I861">
            <v>2346</v>
          </cell>
          <cell r="R861">
            <v>0</v>
          </cell>
        </row>
        <row r="862">
          <cell r="C862">
            <v>44</v>
          </cell>
          <cell r="I862">
            <v>2346</v>
          </cell>
          <cell r="R862">
            <v>0</v>
          </cell>
        </row>
        <row r="863">
          <cell r="C863">
            <v>44</v>
          </cell>
          <cell r="I863">
            <v>2346</v>
          </cell>
          <cell r="R863">
            <v>0</v>
          </cell>
        </row>
        <row r="864">
          <cell r="C864">
            <v>44</v>
          </cell>
          <cell r="I864">
            <v>2346</v>
          </cell>
          <cell r="R864">
            <v>0</v>
          </cell>
        </row>
        <row r="865">
          <cell r="C865">
            <v>44</v>
          </cell>
          <cell r="I865">
            <v>2346</v>
          </cell>
          <cell r="R865">
            <v>0</v>
          </cell>
        </row>
        <row r="866">
          <cell r="C866">
            <v>44</v>
          </cell>
          <cell r="I866">
            <v>2346</v>
          </cell>
          <cell r="R866">
            <v>0</v>
          </cell>
        </row>
        <row r="867">
          <cell r="C867">
            <v>44</v>
          </cell>
          <cell r="I867">
            <v>2346</v>
          </cell>
          <cell r="R867">
            <v>0</v>
          </cell>
        </row>
        <row r="868">
          <cell r="C868">
            <v>44</v>
          </cell>
          <cell r="I868">
            <v>2346</v>
          </cell>
          <cell r="R868">
            <v>0</v>
          </cell>
        </row>
        <row r="869">
          <cell r="C869">
            <v>41</v>
          </cell>
          <cell r="I869">
            <v>2176</v>
          </cell>
          <cell r="R869">
            <v>0</v>
          </cell>
        </row>
        <row r="870">
          <cell r="C870">
            <v>41</v>
          </cell>
          <cell r="I870">
            <v>2176</v>
          </cell>
          <cell r="R870">
            <v>0</v>
          </cell>
        </row>
        <row r="871">
          <cell r="C871">
            <v>41</v>
          </cell>
          <cell r="I871">
            <v>2176</v>
          </cell>
          <cell r="R871">
            <v>0</v>
          </cell>
        </row>
        <row r="872">
          <cell r="C872">
            <v>41</v>
          </cell>
          <cell r="I872">
            <v>2176</v>
          </cell>
          <cell r="R872">
            <v>0</v>
          </cell>
        </row>
        <row r="873">
          <cell r="C873">
            <v>41</v>
          </cell>
          <cell r="I873">
            <v>2176</v>
          </cell>
          <cell r="R873">
            <v>0</v>
          </cell>
        </row>
        <row r="874">
          <cell r="C874">
            <v>41</v>
          </cell>
          <cell r="I874">
            <v>2176</v>
          </cell>
          <cell r="R874">
            <v>0</v>
          </cell>
        </row>
        <row r="875">
          <cell r="C875">
            <v>41</v>
          </cell>
          <cell r="I875">
            <v>2176</v>
          </cell>
          <cell r="R875">
            <v>0</v>
          </cell>
        </row>
        <row r="876">
          <cell r="C876">
            <v>41</v>
          </cell>
          <cell r="I876">
            <v>2176</v>
          </cell>
          <cell r="R876">
            <v>0</v>
          </cell>
        </row>
        <row r="877">
          <cell r="C877">
            <v>41</v>
          </cell>
          <cell r="I877">
            <v>2176</v>
          </cell>
          <cell r="R877">
            <v>0</v>
          </cell>
        </row>
        <row r="878">
          <cell r="C878">
            <v>41</v>
          </cell>
          <cell r="I878">
            <v>2176</v>
          </cell>
          <cell r="R878">
            <v>0</v>
          </cell>
        </row>
        <row r="879">
          <cell r="C879">
            <v>41</v>
          </cell>
          <cell r="I879">
            <v>2176</v>
          </cell>
          <cell r="R879">
            <v>0</v>
          </cell>
        </row>
        <row r="880">
          <cell r="C880">
            <v>41</v>
          </cell>
          <cell r="I880">
            <v>2176</v>
          </cell>
          <cell r="R880">
            <v>0</v>
          </cell>
        </row>
        <row r="881">
          <cell r="C881">
            <v>41</v>
          </cell>
          <cell r="I881">
            <v>2176</v>
          </cell>
          <cell r="R881">
            <v>0</v>
          </cell>
        </row>
        <row r="882">
          <cell r="C882">
            <v>41</v>
          </cell>
          <cell r="I882">
            <v>2176</v>
          </cell>
          <cell r="R882">
            <v>0</v>
          </cell>
        </row>
        <row r="883">
          <cell r="C883">
            <v>41</v>
          </cell>
          <cell r="I883">
            <v>2176</v>
          </cell>
          <cell r="R883">
            <v>0</v>
          </cell>
        </row>
        <row r="884">
          <cell r="C884">
            <v>41</v>
          </cell>
          <cell r="I884">
            <v>2176</v>
          </cell>
          <cell r="R884">
            <v>0</v>
          </cell>
        </row>
        <row r="885">
          <cell r="C885">
            <v>37</v>
          </cell>
          <cell r="I885">
            <v>2172</v>
          </cell>
          <cell r="R885">
            <v>120</v>
          </cell>
        </row>
        <row r="886">
          <cell r="C886">
            <v>37</v>
          </cell>
          <cell r="I886">
            <v>2172</v>
          </cell>
          <cell r="R886">
            <v>120</v>
          </cell>
        </row>
        <row r="887">
          <cell r="C887">
            <v>37</v>
          </cell>
          <cell r="I887">
            <v>2172</v>
          </cell>
          <cell r="R887">
            <v>120</v>
          </cell>
        </row>
        <row r="888">
          <cell r="C888">
            <v>37</v>
          </cell>
          <cell r="I888">
            <v>2172</v>
          </cell>
          <cell r="R888">
            <v>120</v>
          </cell>
        </row>
        <row r="889">
          <cell r="C889">
            <v>37</v>
          </cell>
          <cell r="I889">
            <v>2172</v>
          </cell>
          <cell r="R889">
            <v>120</v>
          </cell>
        </row>
        <row r="890">
          <cell r="C890">
            <v>37</v>
          </cell>
          <cell r="I890">
            <v>2172</v>
          </cell>
          <cell r="R890">
            <v>120</v>
          </cell>
        </row>
        <row r="891">
          <cell r="C891">
            <v>37</v>
          </cell>
          <cell r="I891">
            <v>2172</v>
          </cell>
          <cell r="R891">
            <v>120</v>
          </cell>
        </row>
        <row r="892">
          <cell r="C892">
            <v>37</v>
          </cell>
          <cell r="I892">
            <v>2172</v>
          </cell>
          <cell r="R892">
            <v>120</v>
          </cell>
        </row>
        <row r="893">
          <cell r="C893">
            <v>37</v>
          </cell>
          <cell r="I893">
            <v>2172</v>
          </cell>
          <cell r="R893">
            <v>120</v>
          </cell>
        </row>
        <row r="894">
          <cell r="C894">
            <v>37</v>
          </cell>
          <cell r="I894">
            <v>2172</v>
          </cell>
          <cell r="R894">
            <v>120</v>
          </cell>
        </row>
        <row r="895">
          <cell r="C895">
            <v>37</v>
          </cell>
          <cell r="I895">
            <v>2172</v>
          </cell>
          <cell r="R895">
            <v>120</v>
          </cell>
        </row>
        <row r="896">
          <cell r="C896">
            <v>37</v>
          </cell>
          <cell r="I896">
            <v>2172</v>
          </cell>
          <cell r="R896">
            <v>120</v>
          </cell>
        </row>
        <row r="897">
          <cell r="C897">
            <v>37</v>
          </cell>
          <cell r="I897">
            <v>2172</v>
          </cell>
          <cell r="R897">
            <v>120</v>
          </cell>
        </row>
        <row r="898">
          <cell r="C898">
            <v>37</v>
          </cell>
          <cell r="I898">
            <v>2172</v>
          </cell>
          <cell r="R898">
            <v>120</v>
          </cell>
        </row>
        <row r="899">
          <cell r="C899">
            <v>37</v>
          </cell>
          <cell r="I899">
            <v>2172</v>
          </cell>
          <cell r="R899">
            <v>120</v>
          </cell>
        </row>
        <row r="900">
          <cell r="C900">
            <v>37</v>
          </cell>
          <cell r="I900">
            <v>2172</v>
          </cell>
          <cell r="R900">
            <v>120</v>
          </cell>
        </row>
        <row r="901">
          <cell r="C901">
            <v>40</v>
          </cell>
          <cell r="I901">
            <v>2121</v>
          </cell>
          <cell r="R901">
            <v>66</v>
          </cell>
        </row>
        <row r="902">
          <cell r="C902">
            <v>40</v>
          </cell>
          <cell r="I902">
            <v>2121</v>
          </cell>
          <cell r="R902">
            <v>66</v>
          </cell>
        </row>
        <row r="903">
          <cell r="C903">
            <v>40</v>
          </cell>
          <cell r="I903">
            <v>2121</v>
          </cell>
          <cell r="R903">
            <v>66</v>
          </cell>
        </row>
        <row r="904">
          <cell r="C904">
            <v>40</v>
          </cell>
          <cell r="I904">
            <v>2121</v>
          </cell>
          <cell r="R904">
            <v>66</v>
          </cell>
        </row>
        <row r="905">
          <cell r="C905">
            <v>40</v>
          </cell>
          <cell r="I905">
            <v>2121</v>
          </cell>
          <cell r="R905">
            <v>66</v>
          </cell>
        </row>
        <row r="906">
          <cell r="C906">
            <v>40</v>
          </cell>
          <cell r="I906">
            <v>2121</v>
          </cell>
          <cell r="R906">
            <v>66</v>
          </cell>
        </row>
        <row r="907">
          <cell r="C907">
            <v>40</v>
          </cell>
          <cell r="I907">
            <v>2121</v>
          </cell>
          <cell r="R907">
            <v>66</v>
          </cell>
        </row>
        <row r="908">
          <cell r="C908">
            <v>40</v>
          </cell>
          <cell r="I908">
            <v>2121</v>
          </cell>
          <cell r="R908">
            <v>66</v>
          </cell>
        </row>
        <row r="909">
          <cell r="C909">
            <v>40</v>
          </cell>
          <cell r="I909">
            <v>2121</v>
          </cell>
          <cell r="R909">
            <v>66</v>
          </cell>
        </row>
        <row r="910">
          <cell r="C910">
            <v>40</v>
          </cell>
          <cell r="I910">
            <v>2121</v>
          </cell>
          <cell r="R910">
            <v>66</v>
          </cell>
        </row>
        <row r="911">
          <cell r="C911">
            <v>40</v>
          </cell>
          <cell r="I911">
            <v>2121</v>
          </cell>
          <cell r="R911">
            <v>66</v>
          </cell>
        </row>
        <row r="912">
          <cell r="C912">
            <v>40</v>
          </cell>
          <cell r="I912">
            <v>2121</v>
          </cell>
          <cell r="R912">
            <v>66</v>
          </cell>
        </row>
        <row r="913">
          <cell r="C913">
            <v>40</v>
          </cell>
          <cell r="I913">
            <v>2121</v>
          </cell>
          <cell r="R913">
            <v>66</v>
          </cell>
        </row>
        <row r="914">
          <cell r="C914">
            <v>40</v>
          </cell>
          <cell r="I914">
            <v>2121</v>
          </cell>
          <cell r="R914">
            <v>66</v>
          </cell>
        </row>
        <row r="915">
          <cell r="C915">
            <v>40</v>
          </cell>
          <cell r="I915">
            <v>2121</v>
          </cell>
          <cell r="R915">
            <v>66</v>
          </cell>
        </row>
        <row r="916">
          <cell r="C916">
            <v>40</v>
          </cell>
          <cell r="I916">
            <v>2121</v>
          </cell>
          <cell r="R916">
            <v>66</v>
          </cell>
        </row>
        <row r="917">
          <cell r="C917">
            <v>30</v>
          </cell>
          <cell r="I917">
            <v>2081</v>
          </cell>
          <cell r="R917">
            <v>6904</v>
          </cell>
        </row>
        <row r="918">
          <cell r="C918">
            <v>30</v>
          </cell>
          <cell r="I918">
            <v>2081</v>
          </cell>
          <cell r="R918">
            <v>6904</v>
          </cell>
        </row>
        <row r="919">
          <cell r="C919">
            <v>30</v>
          </cell>
          <cell r="I919">
            <v>2081</v>
          </cell>
          <cell r="R919">
            <v>6904</v>
          </cell>
        </row>
        <row r="920">
          <cell r="C920">
            <v>30</v>
          </cell>
          <cell r="I920">
            <v>2081</v>
          </cell>
          <cell r="R920">
            <v>6904</v>
          </cell>
        </row>
        <row r="921">
          <cell r="C921">
            <v>30</v>
          </cell>
          <cell r="I921">
            <v>2081</v>
          </cell>
          <cell r="R921">
            <v>6904</v>
          </cell>
        </row>
        <row r="922">
          <cell r="C922">
            <v>30</v>
          </cell>
          <cell r="I922">
            <v>2081</v>
          </cell>
          <cell r="R922">
            <v>6904</v>
          </cell>
        </row>
        <row r="923">
          <cell r="C923">
            <v>30</v>
          </cell>
          <cell r="I923">
            <v>2081</v>
          </cell>
          <cell r="R923">
            <v>6904</v>
          </cell>
        </row>
        <row r="924">
          <cell r="C924">
            <v>30</v>
          </cell>
          <cell r="I924">
            <v>2081</v>
          </cell>
          <cell r="R924">
            <v>6904</v>
          </cell>
        </row>
        <row r="925">
          <cell r="C925">
            <v>30</v>
          </cell>
          <cell r="I925">
            <v>2081</v>
          </cell>
          <cell r="R925">
            <v>6904</v>
          </cell>
        </row>
        <row r="926">
          <cell r="C926">
            <v>30</v>
          </cell>
          <cell r="I926">
            <v>2081</v>
          </cell>
          <cell r="R926">
            <v>6904</v>
          </cell>
        </row>
        <row r="927">
          <cell r="C927">
            <v>30</v>
          </cell>
          <cell r="I927">
            <v>2081</v>
          </cell>
          <cell r="R927">
            <v>6904</v>
          </cell>
        </row>
        <row r="928">
          <cell r="C928">
            <v>30</v>
          </cell>
          <cell r="I928">
            <v>2081</v>
          </cell>
          <cell r="R928">
            <v>6904</v>
          </cell>
        </row>
        <row r="929">
          <cell r="C929">
            <v>30</v>
          </cell>
          <cell r="I929">
            <v>2081</v>
          </cell>
          <cell r="R929">
            <v>6904</v>
          </cell>
        </row>
        <row r="930">
          <cell r="C930">
            <v>30</v>
          </cell>
          <cell r="I930">
            <v>2081</v>
          </cell>
          <cell r="R930">
            <v>6904</v>
          </cell>
        </row>
        <row r="931">
          <cell r="C931">
            <v>30</v>
          </cell>
          <cell r="I931">
            <v>2081</v>
          </cell>
          <cell r="R931">
            <v>6904</v>
          </cell>
        </row>
        <row r="932">
          <cell r="C932">
            <v>30</v>
          </cell>
          <cell r="I932">
            <v>2081</v>
          </cell>
          <cell r="R932">
            <v>6904</v>
          </cell>
        </row>
        <row r="933">
          <cell r="C933">
            <v>47</v>
          </cell>
          <cell r="I933">
            <v>1911</v>
          </cell>
          <cell r="R933">
            <v>5</v>
          </cell>
        </row>
        <row r="934">
          <cell r="C934">
            <v>47</v>
          </cell>
          <cell r="I934">
            <v>1911</v>
          </cell>
          <cell r="R934">
            <v>5</v>
          </cell>
        </row>
        <row r="935">
          <cell r="C935">
            <v>47</v>
          </cell>
          <cell r="I935">
            <v>1911</v>
          </cell>
          <cell r="R935">
            <v>5</v>
          </cell>
        </row>
        <row r="936">
          <cell r="C936">
            <v>47</v>
          </cell>
          <cell r="I936">
            <v>1911</v>
          </cell>
          <cell r="R936">
            <v>5</v>
          </cell>
        </row>
        <row r="937">
          <cell r="C937">
            <v>47</v>
          </cell>
          <cell r="I937">
            <v>1911</v>
          </cell>
          <cell r="R937">
            <v>5</v>
          </cell>
        </row>
        <row r="938">
          <cell r="C938">
            <v>47</v>
          </cell>
          <cell r="I938">
            <v>1911</v>
          </cell>
          <cell r="R938">
            <v>5</v>
          </cell>
        </row>
        <row r="939">
          <cell r="C939">
            <v>47</v>
          </cell>
          <cell r="I939">
            <v>1911</v>
          </cell>
          <cell r="R939">
            <v>5</v>
          </cell>
        </row>
        <row r="940">
          <cell r="C940">
            <v>47</v>
          </cell>
          <cell r="I940">
            <v>1911</v>
          </cell>
          <cell r="R940">
            <v>5</v>
          </cell>
        </row>
        <row r="941">
          <cell r="C941">
            <v>47</v>
          </cell>
          <cell r="I941">
            <v>1911</v>
          </cell>
          <cell r="R941">
            <v>5</v>
          </cell>
        </row>
        <row r="942">
          <cell r="C942">
            <v>47</v>
          </cell>
          <cell r="I942">
            <v>1911</v>
          </cell>
          <cell r="R942">
            <v>5</v>
          </cell>
        </row>
        <row r="943">
          <cell r="C943">
            <v>47</v>
          </cell>
          <cell r="I943">
            <v>1911</v>
          </cell>
          <cell r="R943">
            <v>5</v>
          </cell>
        </row>
        <row r="944">
          <cell r="C944">
            <v>47</v>
          </cell>
          <cell r="I944">
            <v>1911</v>
          </cell>
          <cell r="R944">
            <v>5</v>
          </cell>
        </row>
        <row r="945">
          <cell r="C945">
            <v>47</v>
          </cell>
          <cell r="I945">
            <v>1911</v>
          </cell>
          <cell r="R945">
            <v>5</v>
          </cell>
        </row>
        <row r="946">
          <cell r="C946">
            <v>47</v>
          </cell>
          <cell r="I946">
            <v>1911</v>
          </cell>
          <cell r="R946">
            <v>5</v>
          </cell>
        </row>
        <row r="947">
          <cell r="C947">
            <v>47</v>
          </cell>
          <cell r="I947">
            <v>1911</v>
          </cell>
          <cell r="R947">
            <v>5</v>
          </cell>
        </row>
        <row r="948">
          <cell r="C948">
            <v>47</v>
          </cell>
          <cell r="I948">
            <v>1911</v>
          </cell>
          <cell r="R948">
            <v>5</v>
          </cell>
        </row>
        <row r="949">
          <cell r="C949">
            <v>36</v>
          </cell>
          <cell r="I949">
            <v>1895</v>
          </cell>
          <cell r="R949">
            <v>3459</v>
          </cell>
        </row>
        <row r="950">
          <cell r="C950">
            <v>36</v>
          </cell>
          <cell r="I950">
            <v>1895</v>
          </cell>
          <cell r="R950">
            <v>3459</v>
          </cell>
        </row>
        <row r="951">
          <cell r="C951">
            <v>36</v>
          </cell>
          <cell r="I951">
            <v>1895</v>
          </cell>
          <cell r="R951">
            <v>3459</v>
          </cell>
        </row>
        <row r="952">
          <cell r="C952">
            <v>36</v>
          </cell>
          <cell r="I952">
            <v>1895</v>
          </cell>
          <cell r="R952">
            <v>3459</v>
          </cell>
        </row>
        <row r="953">
          <cell r="C953">
            <v>36</v>
          </cell>
          <cell r="I953">
            <v>1895</v>
          </cell>
          <cell r="R953">
            <v>3459</v>
          </cell>
        </row>
        <row r="954">
          <cell r="C954">
            <v>36</v>
          </cell>
          <cell r="I954">
            <v>1895</v>
          </cell>
          <cell r="R954">
            <v>3459</v>
          </cell>
        </row>
        <row r="955">
          <cell r="C955">
            <v>36</v>
          </cell>
          <cell r="I955">
            <v>1895</v>
          </cell>
          <cell r="R955">
            <v>3459</v>
          </cell>
        </row>
        <row r="956">
          <cell r="C956">
            <v>36</v>
          </cell>
          <cell r="I956">
            <v>1895</v>
          </cell>
          <cell r="R956">
            <v>3459</v>
          </cell>
        </row>
        <row r="957">
          <cell r="C957">
            <v>36</v>
          </cell>
          <cell r="I957">
            <v>1895</v>
          </cell>
          <cell r="R957">
            <v>3459</v>
          </cell>
        </row>
        <row r="958">
          <cell r="C958">
            <v>36</v>
          </cell>
          <cell r="I958">
            <v>1895</v>
          </cell>
          <cell r="R958">
            <v>3459</v>
          </cell>
        </row>
        <row r="959">
          <cell r="C959">
            <v>36</v>
          </cell>
          <cell r="I959">
            <v>1895</v>
          </cell>
          <cell r="R959">
            <v>3459</v>
          </cell>
        </row>
        <row r="960">
          <cell r="C960">
            <v>36</v>
          </cell>
          <cell r="I960">
            <v>1895</v>
          </cell>
          <cell r="R960">
            <v>3459</v>
          </cell>
        </row>
        <row r="961">
          <cell r="C961">
            <v>36</v>
          </cell>
          <cell r="I961">
            <v>1895</v>
          </cell>
          <cell r="R961">
            <v>3459</v>
          </cell>
        </row>
        <row r="962">
          <cell r="C962">
            <v>36</v>
          </cell>
          <cell r="I962">
            <v>1895</v>
          </cell>
          <cell r="R962">
            <v>3459</v>
          </cell>
        </row>
        <row r="963">
          <cell r="C963">
            <v>36</v>
          </cell>
          <cell r="I963">
            <v>1895</v>
          </cell>
          <cell r="R963">
            <v>3459</v>
          </cell>
        </row>
        <row r="964">
          <cell r="C964">
            <v>36</v>
          </cell>
          <cell r="I964">
            <v>1895</v>
          </cell>
          <cell r="R964">
            <v>3459</v>
          </cell>
        </row>
        <row r="965">
          <cell r="C965">
            <v>33</v>
          </cell>
          <cell r="I965">
            <v>1738</v>
          </cell>
          <cell r="R965">
            <v>7192</v>
          </cell>
        </row>
        <row r="966">
          <cell r="C966">
            <v>33</v>
          </cell>
          <cell r="I966">
            <v>1738</v>
          </cell>
          <cell r="R966">
            <v>7192</v>
          </cell>
        </row>
        <row r="967">
          <cell r="C967">
            <v>33</v>
          </cell>
          <cell r="I967">
            <v>1738</v>
          </cell>
          <cell r="R967">
            <v>7192</v>
          </cell>
        </row>
        <row r="968">
          <cell r="C968">
            <v>33</v>
          </cell>
          <cell r="I968">
            <v>1738</v>
          </cell>
          <cell r="R968">
            <v>7192</v>
          </cell>
        </row>
        <row r="969">
          <cell r="C969">
            <v>33</v>
          </cell>
          <cell r="I969">
            <v>1738</v>
          </cell>
          <cell r="R969">
            <v>7192</v>
          </cell>
        </row>
        <row r="970">
          <cell r="C970">
            <v>33</v>
          </cell>
          <cell r="I970">
            <v>1738</v>
          </cell>
          <cell r="R970">
            <v>7192</v>
          </cell>
        </row>
        <row r="971">
          <cell r="C971">
            <v>33</v>
          </cell>
          <cell r="I971">
            <v>1738</v>
          </cell>
          <cell r="R971">
            <v>7192</v>
          </cell>
        </row>
        <row r="972">
          <cell r="C972">
            <v>33</v>
          </cell>
          <cell r="I972">
            <v>1738</v>
          </cell>
          <cell r="R972">
            <v>7192</v>
          </cell>
        </row>
        <row r="973">
          <cell r="C973">
            <v>33</v>
          </cell>
          <cell r="I973">
            <v>1738</v>
          </cell>
          <cell r="R973">
            <v>7192</v>
          </cell>
        </row>
        <row r="974">
          <cell r="C974">
            <v>33</v>
          </cell>
          <cell r="I974">
            <v>1738</v>
          </cell>
          <cell r="R974">
            <v>7192</v>
          </cell>
        </row>
        <row r="975">
          <cell r="C975">
            <v>33</v>
          </cell>
          <cell r="I975">
            <v>1738</v>
          </cell>
          <cell r="R975">
            <v>7192</v>
          </cell>
        </row>
        <row r="976">
          <cell r="C976">
            <v>33</v>
          </cell>
          <cell r="I976">
            <v>1738</v>
          </cell>
          <cell r="R976">
            <v>7192</v>
          </cell>
        </row>
        <row r="977">
          <cell r="C977">
            <v>33</v>
          </cell>
          <cell r="I977">
            <v>1738</v>
          </cell>
          <cell r="R977">
            <v>7192</v>
          </cell>
        </row>
        <row r="978">
          <cell r="C978">
            <v>33</v>
          </cell>
          <cell r="I978">
            <v>1738</v>
          </cell>
          <cell r="R978">
            <v>7192</v>
          </cell>
        </row>
        <row r="979">
          <cell r="C979">
            <v>33</v>
          </cell>
          <cell r="I979">
            <v>1738</v>
          </cell>
          <cell r="R979">
            <v>7192</v>
          </cell>
        </row>
        <row r="980">
          <cell r="C980">
            <v>33</v>
          </cell>
          <cell r="I980">
            <v>1738</v>
          </cell>
          <cell r="R980">
            <v>7192</v>
          </cell>
        </row>
        <row r="981">
          <cell r="C981">
            <v>41</v>
          </cell>
          <cell r="I981">
            <v>1719</v>
          </cell>
          <cell r="R981">
            <v>10</v>
          </cell>
        </row>
        <row r="982">
          <cell r="C982">
            <v>41</v>
          </cell>
          <cell r="I982">
            <v>1719</v>
          </cell>
          <cell r="R982">
            <v>10</v>
          </cell>
        </row>
        <row r="983">
          <cell r="C983">
            <v>41</v>
          </cell>
          <cell r="I983">
            <v>1719</v>
          </cell>
          <cell r="R983">
            <v>10</v>
          </cell>
        </row>
        <row r="984">
          <cell r="C984">
            <v>41</v>
          </cell>
          <cell r="I984">
            <v>1719</v>
          </cell>
          <cell r="R984">
            <v>10</v>
          </cell>
        </row>
        <row r="985">
          <cell r="C985">
            <v>41</v>
          </cell>
          <cell r="I985">
            <v>1719</v>
          </cell>
          <cell r="R985">
            <v>10</v>
          </cell>
        </row>
        <row r="986">
          <cell r="C986">
            <v>41</v>
          </cell>
          <cell r="I986">
            <v>1719</v>
          </cell>
          <cell r="R986">
            <v>10</v>
          </cell>
        </row>
        <row r="987">
          <cell r="C987">
            <v>41</v>
          </cell>
          <cell r="I987">
            <v>1719</v>
          </cell>
          <cell r="R987">
            <v>10</v>
          </cell>
        </row>
        <row r="988">
          <cell r="C988">
            <v>41</v>
          </cell>
          <cell r="I988">
            <v>1719</v>
          </cell>
          <cell r="R988">
            <v>10</v>
          </cell>
        </row>
        <row r="989">
          <cell r="C989">
            <v>41</v>
          </cell>
          <cell r="I989">
            <v>1719</v>
          </cell>
          <cell r="R989">
            <v>10</v>
          </cell>
        </row>
        <row r="990">
          <cell r="C990">
            <v>41</v>
          </cell>
          <cell r="I990">
            <v>1719</v>
          </cell>
          <cell r="R990">
            <v>10</v>
          </cell>
        </row>
        <row r="991">
          <cell r="C991">
            <v>41</v>
          </cell>
          <cell r="I991">
            <v>1719</v>
          </cell>
          <cell r="R991">
            <v>10</v>
          </cell>
        </row>
        <row r="992">
          <cell r="C992">
            <v>41</v>
          </cell>
          <cell r="I992">
            <v>1719</v>
          </cell>
          <cell r="R992">
            <v>10</v>
          </cell>
        </row>
        <row r="993">
          <cell r="C993">
            <v>41</v>
          </cell>
          <cell r="I993">
            <v>1719</v>
          </cell>
          <cell r="R993">
            <v>10</v>
          </cell>
        </row>
        <row r="994">
          <cell r="C994">
            <v>41</v>
          </cell>
          <cell r="I994">
            <v>1719</v>
          </cell>
          <cell r="R994">
            <v>10</v>
          </cell>
        </row>
        <row r="995">
          <cell r="C995">
            <v>41</v>
          </cell>
          <cell r="I995">
            <v>1719</v>
          </cell>
          <cell r="R995">
            <v>10</v>
          </cell>
        </row>
        <row r="996">
          <cell r="C996">
            <v>41</v>
          </cell>
          <cell r="I996">
            <v>1719</v>
          </cell>
          <cell r="R996">
            <v>10</v>
          </cell>
        </row>
        <row r="997">
          <cell r="C997">
            <v>41</v>
          </cell>
          <cell r="I997">
            <v>1678</v>
          </cell>
          <cell r="R997">
            <v>152</v>
          </cell>
        </row>
        <row r="998">
          <cell r="C998">
            <v>41</v>
          </cell>
          <cell r="I998">
            <v>1678</v>
          </cell>
          <cell r="R998">
            <v>152</v>
          </cell>
        </row>
        <row r="999">
          <cell r="C999">
            <v>41</v>
          </cell>
          <cell r="I999">
            <v>1678</v>
          </cell>
          <cell r="R999">
            <v>152</v>
          </cell>
        </row>
        <row r="1000">
          <cell r="C1000">
            <v>41</v>
          </cell>
          <cell r="I1000">
            <v>1678</v>
          </cell>
          <cell r="R1000">
            <v>152</v>
          </cell>
        </row>
        <row r="1001">
          <cell r="C1001">
            <v>41</v>
          </cell>
          <cell r="I1001">
            <v>1678</v>
          </cell>
          <cell r="R1001">
            <v>152</v>
          </cell>
        </row>
        <row r="1002">
          <cell r="C1002">
            <v>41</v>
          </cell>
          <cell r="I1002">
            <v>1678</v>
          </cell>
          <cell r="R1002">
            <v>152</v>
          </cell>
        </row>
        <row r="1003">
          <cell r="C1003">
            <v>41</v>
          </cell>
          <cell r="I1003">
            <v>1678</v>
          </cell>
          <cell r="R1003">
            <v>152</v>
          </cell>
        </row>
        <row r="1004">
          <cell r="C1004">
            <v>41</v>
          </cell>
          <cell r="I1004">
            <v>1678</v>
          </cell>
          <cell r="R1004">
            <v>152</v>
          </cell>
        </row>
        <row r="1005">
          <cell r="C1005">
            <v>41</v>
          </cell>
          <cell r="I1005">
            <v>1678</v>
          </cell>
          <cell r="R1005">
            <v>152</v>
          </cell>
        </row>
        <row r="1006">
          <cell r="C1006">
            <v>41</v>
          </cell>
          <cell r="I1006">
            <v>1678</v>
          </cell>
          <cell r="R1006">
            <v>152</v>
          </cell>
        </row>
        <row r="1007">
          <cell r="C1007">
            <v>41</v>
          </cell>
          <cell r="I1007">
            <v>1678</v>
          </cell>
          <cell r="R1007">
            <v>152</v>
          </cell>
        </row>
        <row r="1008">
          <cell r="C1008">
            <v>41</v>
          </cell>
          <cell r="I1008">
            <v>1678</v>
          </cell>
          <cell r="R1008">
            <v>152</v>
          </cell>
        </row>
        <row r="1009">
          <cell r="C1009">
            <v>41</v>
          </cell>
          <cell r="I1009">
            <v>1678</v>
          </cell>
          <cell r="R1009">
            <v>152</v>
          </cell>
        </row>
        <row r="1010">
          <cell r="C1010">
            <v>41</v>
          </cell>
          <cell r="I1010">
            <v>1678</v>
          </cell>
          <cell r="R1010">
            <v>152</v>
          </cell>
        </row>
        <row r="1011">
          <cell r="C1011">
            <v>41</v>
          </cell>
          <cell r="I1011">
            <v>1678</v>
          </cell>
          <cell r="R1011">
            <v>152</v>
          </cell>
        </row>
        <row r="1012">
          <cell r="C1012">
            <v>41</v>
          </cell>
          <cell r="I1012">
            <v>1678</v>
          </cell>
          <cell r="R1012">
            <v>152</v>
          </cell>
        </row>
        <row r="1013">
          <cell r="C1013">
            <v>36</v>
          </cell>
          <cell r="I1013">
            <v>1673</v>
          </cell>
          <cell r="R1013">
            <v>2100</v>
          </cell>
        </row>
        <row r="1014">
          <cell r="C1014">
            <v>36</v>
          </cell>
          <cell r="I1014">
            <v>1673</v>
          </cell>
          <cell r="R1014">
            <v>2100</v>
          </cell>
        </row>
        <row r="1015">
          <cell r="C1015">
            <v>36</v>
          </cell>
          <cell r="I1015">
            <v>1673</v>
          </cell>
          <cell r="R1015">
            <v>2100</v>
          </cell>
        </row>
        <row r="1016">
          <cell r="C1016">
            <v>36</v>
          </cell>
          <cell r="I1016">
            <v>1673</v>
          </cell>
          <cell r="R1016">
            <v>2100</v>
          </cell>
        </row>
        <row r="1017">
          <cell r="C1017">
            <v>36</v>
          </cell>
          <cell r="I1017">
            <v>1673</v>
          </cell>
          <cell r="R1017">
            <v>2100</v>
          </cell>
        </row>
        <row r="1018">
          <cell r="C1018">
            <v>36</v>
          </cell>
          <cell r="I1018">
            <v>1673</v>
          </cell>
          <cell r="R1018">
            <v>2100</v>
          </cell>
        </row>
        <row r="1019">
          <cell r="C1019">
            <v>36</v>
          </cell>
          <cell r="I1019">
            <v>1673</v>
          </cell>
          <cell r="R1019">
            <v>2100</v>
          </cell>
        </row>
        <row r="1020">
          <cell r="C1020">
            <v>36</v>
          </cell>
          <cell r="I1020">
            <v>1673</v>
          </cell>
          <cell r="R1020">
            <v>2100</v>
          </cell>
        </row>
        <row r="1021">
          <cell r="C1021">
            <v>36</v>
          </cell>
          <cell r="I1021">
            <v>1673</v>
          </cell>
          <cell r="R1021">
            <v>2100</v>
          </cell>
        </row>
        <row r="1022">
          <cell r="C1022">
            <v>36</v>
          </cell>
          <cell r="I1022">
            <v>1673</v>
          </cell>
          <cell r="R1022">
            <v>2100</v>
          </cell>
        </row>
        <row r="1023">
          <cell r="C1023">
            <v>36</v>
          </cell>
          <cell r="I1023">
            <v>1673</v>
          </cell>
          <cell r="R1023">
            <v>2100</v>
          </cell>
        </row>
        <row r="1024">
          <cell r="C1024">
            <v>36</v>
          </cell>
          <cell r="I1024">
            <v>1673</v>
          </cell>
          <cell r="R1024">
            <v>2100</v>
          </cell>
        </row>
        <row r="1025">
          <cell r="C1025">
            <v>36</v>
          </cell>
          <cell r="I1025">
            <v>1673</v>
          </cell>
          <cell r="R1025">
            <v>2100</v>
          </cell>
        </row>
        <row r="1026">
          <cell r="C1026">
            <v>36</v>
          </cell>
          <cell r="I1026">
            <v>1673</v>
          </cell>
          <cell r="R1026">
            <v>2100</v>
          </cell>
        </row>
        <row r="1027">
          <cell r="C1027">
            <v>36</v>
          </cell>
          <cell r="I1027">
            <v>1673</v>
          </cell>
          <cell r="R1027">
            <v>2100</v>
          </cell>
        </row>
        <row r="1028">
          <cell r="C1028">
            <v>36</v>
          </cell>
          <cell r="I1028">
            <v>1673</v>
          </cell>
          <cell r="R1028">
            <v>2100</v>
          </cell>
        </row>
        <row r="1029">
          <cell r="C1029">
            <v>55</v>
          </cell>
          <cell r="I1029">
            <v>1609</v>
          </cell>
          <cell r="R1029">
            <v>18</v>
          </cell>
        </row>
        <row r="1030">
          <cell r="C1030">
            <v>55</v>
          </cell>
          <cell r="I1030">
            <v>1609</v>
          </cell>
          <cell r="R1030">
            <v>18</v>
          </cell>
        </row>
        <row r="1031">
          <cell r="C1031">
            <v>55</v>
          </cell>
          <cell r="I1031">
            <v>1609</v>
          </cell>
          <cell r="R1031">
            <v>18</v>
          </cell>
        </row>
        <row r="1032">
          <cell r="C1032">
            <v>55</v>
          </cell>
          <cell r="I1032">
            <v>1609</v>
          </cell>
          <cell r="R1032">
            <v>18</v>
          </cell>
        </row>
        <row r="1033">
          <cell r="C1033">
            <v>55</v>
          </cell>
          <cell r="I1033">
            <v>1609</v>
          </cell>
          <cell r="R1033">
            <v>18</v>
          </cell>
        </row>
        <row r="1034">
          <cell r="C1034">
            <v>55</v>
          </cell>
          <cell r="I1034">
            <v>1609</v>
          </cell>
          <cell r="R1034">
            <v>18</v>
          </cell>
        </row>
        <row r="1035">
          <cell r="C1035">
            <v>55</v>
          </cell>
          <cell r="I1035">
            <v>1609</v>
          </cell>
          <cell r="R1035">
            <v>18</v>
          </cell>
        </row>
        <row r="1036">
          <cell r="C1036">
            <v>55</v>
          </cell>
          <cell r="I1036">
            <v>1609</v>
          </cell>
          <cell r="R1036">
            <v>18</v>
          </cell>
        </row>
        <row r="1037">
          <cell r="C1037">
            <v>55</v>
          </cell>
          <cell r="I1037">
            <v>1609</v>
          </cell>
          <cell r="R1037">
            <v>18</v>
          </cell>
        </row>
        <row r="1038">
          <cell r="C1038">
            <v>55</v>
          </cell>
          <cell r="I1038">
            <v>1609</v>
          </cell>
          <cell r="R1038">
            <v>18</v>
          </cell>
        </row>
        <row r="1039">
          <cell r="C1039">
            <v>55</v>
          </cell>
          <cell r="I1039">
            <v>1609</v>
          </cell>
          <cell r="R1039">
            <v>18</v>
          </cell>
        </row>
        <row r="1040">
          <cell r="C1040">
            <v>55</v>
          </cell>
          <cell r="I1040">
            <v>1609</v>
          </cell>
          <cell r="R1040">
            <v>18</v>
          </cell>
        </row>
        <row r="1041">
          <cell r="C1041">
            <v>55</v>
          </cell>
          <cell r="I1041">
            <v>1609</v>
          </cell>
          <cell r="R1041">
            <v>18</v>
          </cell>
        </row>
        <row r="1042">
          <cell r="C1042">
            <v>55</v>
          </cell>
          <cell r="I1042">
            <v>1609</v>
          </cell>
          <cell r="R1042">
            <v>18</v>
          </cell>
        </row>
        <row r="1043">
          <cell r="C1043">
            <v>55</v>
          </cell>
          <cell r="I1043">
            <v>1609</v>
          </cell>
          <cell r="R1043">
            <v>18</v>
          </cell>
        </row>
        <row r="1044">
          <cell r="C1044">
            <v>55</v>
          </cell>
          <cell r="I1044">
            <v>1609</v>
          </cell>
          <cell r="R1044">
            <v>18</v>
          </cell>
        </row>
        <row r="1045">
          <cell r="C1045">
            <v>38</v>
          </cell>
          <cell r="I1045">
            <v>1599</v>
          </cell>
          <cell r="R1045">
            <v>16</v>
          </cell>
        </row>
        <row r="1046">
          <cell r="C1046">
            <v>38</v>
          </cell>
          <cell r="I1046">
            <v>1599</v>
          </cell>
          <cell r="R1046">
            <v>16</v>
          </cell>
        </row>
        <row r="1047">
          <cell r="C1047">
            <v>38</v>
          </cell>
          <cell r="I1047">
            <v>1599</v>
          </cell>
          <cell r="R1047">
            <v>16</v>
          </cell>
        </row>
        <row r="1048">
          <cell r="C1048">
            <v>38</v>
          </cell>
          <cell r="I1048">
            <v>1599</v>
          </cell>
          <cell r="R1048">
            <v>16</v>
          </cell>
        </row>
        <row r="1049">
          <cell r="C1049">
            <v>38</v>
          </cell>
          <cell r="I1049">
            <v>1599</v>
          </cell>
          <cell r="R1049">
            <v>16</v>
          </cell>
        </row>
        <row r="1050">
          <cell r="C1050">
            <v>38</v>
          </cell>
          <cell r="I1050">
            <v>1599</v>
          </cell>
          <cell r="R1050">
            <v>16</v>
          </cell>
        </row>
        <row r="1051">
          <cell r="C1051">
            <v>38</v>
          </cell>
          <cell r="I1051">
            <v>1599</v>
          </cell>
          <cell r="R1051">
            <v>16</v>
          </cell>
        </row>
        <row r="1052">
          <cell r="C1052">
            <v>38</v>
          </cell>
          <cell r="I1052">
            <v>1599</v>
          </cell>
          <cell r="R1052">
            <v>16</v>
          </cell>
        </row>
        <row r="1053">
          <cell r="C1053">
            <v>38</v>
          </cell>
          <cell r="I1053">
            <v>1599</v>
          </cell>
          <cell r="R1053">
            <v>16</v>
          </cell>
        </row>
        <row r="1054">
          <cell r="C1054">
            <v>38</v>
          </cell>
          <cell r="I1054">
            <v>1599</v>
          </cell>
          <cell r="R1054">
            <v>16</v>
          </cell>
        </row>
        <row r="1055">
          <cell r="C1055">
            <v>38</v>
          </cell>
          <cell r="I1055">
            <v>1599</v>
          </cell>
          <cell r="R1055">
            <v>16</v>
          </cell>
        </row>
        <row r="1056">
          <cell r="C1056">
            <v>38</v>
          </cell>
          <cell r="I1056">
            <v>1599</v>
          </cell>
          <cell r="R1056">
            <v>16</v>
          </cell>
        </row>
        <row r="1057">
          <cell r="C1057">
            <v>38</v>
          </cell>
          <cell r="I1057">
            <v>1599</v>
          </cell>
          <cell r="R1057">
            <v>16</v>
          </cell>
        </row>
        <row r="1058">
          <cell r="C1058">
            <v>38</v>
          </cell>
          <cell r="I1058">
            <v>1599</v>
          </cell>
          <cell r="R1058">
            <v>16</v>
          </cell>
        </row>
        <row r="1059">
          <cell r="C1059">
            <v>38</v>
          </cell>
          <cell r="I1059">
            <v>1599</v>
          </cell>
          <cell r="R1059">
            <v>16</v>
          </cell>
        </row>
        <row r="1060">
          <cell r="C1060">
            <v>38</v>
          </cell>
          <cell r="I1060">
            <v>1599</v>
          </cell>
          <cell r="R1060">
            <v>16</v>
          </cell>
        </row>
        <row r="1061">
          <cell r="C1061">
            <v>35</v>
          </cell>
          <cell r="I1061">
            <v>1572</v>
          </cell>
          <cell r="R1061">
            <v>3362</v>
          </cell>
        </row>
        <row r="1062">
          <cell r="C1062">
            <v>35</v>
          </cell>
          <cell r="I1062">
            <v>1572</v>
          </cell>
          <cell r="R1062">
            <v>3362</v>
          </cell>
        </row>
        <row r="1063">
          <cell r="C1063">
            <v>35</v>
          </cell>
          <cell r="I1063">
            <v>1572</v>
          </cell>
          <cell r="R1063">
            <v>3362</v>
          </cell>
        </row>
        <row r="1064">
          <cell r="C1064">
            <v>35</v>
          </cell>
          <cell r="I1064">
            <v>1572</v>
          </cell>
          <cell r="R1064">
            <v>3362</v>
          </cell>
        </row>
        <row r="1065">
          <cell r="C1065">
            <v>35</v>
          </cell>
          <cell r="I1065">
            <v>1572</v>
          </cell>
          <cell r="R1065">
            <v>3362</v>
          </cell>
        </row>
        <row r="1066">
          <cell r="C1066">
            <v>35</v>
          </cell>
          <cell r="I1066">
            <v>1572</v>
          </cell>
          <cell r="R1066">
            <v>3362</v>
          </cell>
        </row>
        <row r="1067">
          <cell r="C1067">
            <v>35</v>
          </cell>
          <cell r="I1067">
            <v>1572</v>
          </cell>
          <cell r="R1067">
            <v>3362</v>
          </cell>
        </row>
        <row r="1068">
          <cell r="C1068">
            <v>35</v>
          </cell>
          <cell r="I1068">
            <v>1572</v>
          </cell>
          <cell r="R1068">
            <v>3362</v>
          </cell>
        </row>
        <row r="1069">
          <cell r="C1069">
            <v>35</v>
          </cell>
          <cell r="I1069">
            <v>1572</v>
          </cell>
          <cell r="R1069">
            <v>3362</v>
          </cell>
        </row>
        <row r="1070">
          <cell r="C1070">
            <v>35</v>
          </cell>
          <cell r="I1070">
            <v>1572</v>
          </cell>
          <cell r="R1070">
            <v>3362</v>
          </cell>
        </row>
        <row r="1071">
          <cell r="C1071">
            <v>35</v>
          </cell>
          <cell r="I1071">
            <v>1572</v>
          </cell>
          <cell r="R1071">
            <v>3362</v>
          </cell>
        </row>
        <row r="1072">
          <cell r="C1072">
            <v>35</v>
          </cell>
          <cell r="I1072">
            <v>1572</v>
          </cell>
          <cell r="R1072">
            <v>3362</v>
          </cell>
        </row>
        <row r="1073">
          <cell r="C1073">
            <v>35</v>
          </cell>
          <cell r="I1073">
            <v>1572</v>
          </cell>
          <cell r="R1073">
            <v>3362</v>
          </cell>
        </row>
        <row r="1074">
          <cell r="C1074">
            <v>35</v>
          </cell>
          <cell r="I1074">
            <v>1572</v>
          </cell>
          <cell r="R1074">
            <v>3362</v>
          </cell>
        </row>
        <row r="1075">
          <cell r="C1075">
            <v>35</v>
          </cell>
          <cell r="I1075">
            <v>1572</v>
          </cell>
          <cell r="R1075">
            <v>3362</v>
          </cell>
        </row>
        <row r="1076">
          <cell r="C1076">
            <v>35</v>
          </cell>
          <cell r="I1076">
            <v>1572</v>
          </cell>
          <cell r="R1076">
            <v>3362</v>
          </cell>
        </row>
        <row r="1077">
          <cell r="C1077">
            <v>37</v>
          </cell>
          <cell r="I1077">
            <v>1571</v>
          </cell>
          <cell r="R1077">
            <v>29</v>
          </cell>
        </row>
        <row r="1078">
          <cell r="C1078">
            <v>37</v>
          </cell>
          <cell r="I1078">
            <v>1571</v>
          </cell>
          <cell r="R1078">
            <v>29</v>
          </cell>
        </row>
        <row r="1079">
          <cell r="C1079">
            <v>37</v>
          </cell>
          <cell r="I1079">
            <v>1571</v>
          </cell>
          <cell r="R1079">
            <v>29</v>
          </cell>
        </row>
        <row r="1080">
          <cell r="C1080">
            <v>37</v>
          </cell>
          <cell r="I1080">
            <v>1571</v>
          </cell>
          <cell r="R1080">
            <v>29</v>
          </cell>
        </row>
        <row r="1081">
          <cell r="C1081">
            <v>37</v>
          </cell>
          <cell r="I1081">
            <v>1571</v>
          </cell>
          <cell r="R1081">
            <v>29</v>
          </cell>
        </row>
        <row r="1082">
          <cell r="C1082">
            <v>37</v>
          </cell>
          <cell r="I1082">
            <v>1571</v>
          </cell>
          <cell r="R1082">
            <v>29</v>
          </cell>
        </row>
        <row r="1083">
          <cell r="C1083">
            <v>37</v>
          </cell>
          <cell r="I1083">
            <v>1571</v>
          </cell>
          <cell r="R1083">
            <v>29</v>
          </cell>
        </row>
        <row r="1084">
          <cell r="C1084">
            <v>37</v>
          </cell>
          <cell r="I1084">
            <v>1571</v>
          </cell>
          <cell r="R1084">
            <v>29</v>
          </cell>
        </row>
        <row r="1085">
          <cell r="C1085">
            <v>37</v>
          </cell>
          <cell r="I1085">
            <v>1571</v>
          </cell>
          <cell r="R1085">
            <v>29</v>
          </cell>
        </row>
        <row r="1086">
          <cell r="C1086">
            <v>37</v>
          </cell>
          <cell r="I1086">
            <v>1571</v>
          </cell>
          <cell r="R1086">
            <v>29</v>
          </cell>
        </row>
        <row r="1087">
          <cell r="C1087">
            <v>37</v>
          </cell>
          <cell r="I1087">
            <v>1571</v>
          </cell>
          <cell r="R1087">
            <v>29</v>
          </cell>
        </row>
        <row r="1088">
          <cell r="C1088">
            <v>37</v>
          </cell>
          <cell r="I1088">
            <v>1571</v>
          </cell>
          <cell r="R1088">
            <v>29</v>
          </cell>
        </row>
        <row r="1089">
          <cell r="C1089">
            <v>37</v>
          </cell>
          <cell r="I1089">
            <v>1571</v>
          </cell>
          <cell r="R1089">
            <v>29</v>
          </cell>
        </row>
        <row r="1090">
          <cell r="C1090">
            <v>37</v>
          </cell>
          <cell r="I1090">
            <v>1571</v>
          </cell>
          <cell r="R1090">
            <v>29</v>
          </cell>
        </row>
        <row r="1091">
          <cell r="C1091">
            <v>37</v>
          </cell>
          <cell r="I1091">
            <v>1571</v>
          </cell>
          <cell r="R1091">
            <v>29</v>
          </cell>
        </row>
        <row r="1092">
          <cell r="C1092">
            <v>37</v>
          </cell>
          <cell r="I1092">
            <v>1571</v>
          </cell>
          <cell r="R1092">
            <v>29</v>
          </cell>
        </row>
        <row r="1093">
          <cell r="C1093">
            <v>36</v>
          </cell>
          <cell r="I1093">
            <v>1566</v>
          </cell>
          <cell r="R1093">
            <v>264</v>
          </cell>
        </row>
        <row r="1094">
          <cell r="C1094">
            <v>36</v>
          </cell>
          <cell r="I1094">
            <v>1566</v>
          </cell>
          <cell r="R1094">
            <v>264</v>
          </cell>
        </row>
        <row r="1095">
          <cell r="C1095">
            <v>36</v>
          </cell>
          <cell r="I1095">
            <v>1566</v>
          </cell>
          <cell r="R1095">
            <v>264</v>
          </cell>
        </row>
        <row r="1096">
          <cell r="C1096">
            <v>36</v>
          </cell>
          <cell r="I1096">
            <v>1566</v>
          </cell>
          <cell r="R1096">
            <v>264</v>
          </cell>
        </row>
        <row r="1097">
          <cell r="C1097">
            <v>36</v>
          </cell>
          <cell r="I1097">
            <v>1566</v>
          </cell>
          <cell r="R1097">
            <v>264</v>
          </cell>
        </row>
        <row r="1098">
          <cell r="C1098">
            <v>36</v>
          </cell>
          <cell r="I1098">
            <v>1566</v>
          </cell>
          <cell r="R1098">
            <v>264</v>
          </cell>
        </row>
        <row r="1099">
          <cell r="C1099">
            <v>36</v>
          </cell>
          <cell r="I1099">
            <v>1566</v>
          </cell>
          <cell r="R1099">
            <v>264</v>
          </cell>
        </row>
        <row r="1100">
          <cell r="C1100">
            <v>36</v>
          </cell>
          <cell r="I1100">
            <v>1566</v>
          </cell>
          <cell r="R1100">
            <v>264</v>
          </cell>
        </row>
        <row r="1101">
          <cell r="C1101">
            <v>36</v>
          </cell>
          <cell r="I1101">
            <v>1566</v>
          </cell>
          <cell r="R1101">
            <v>264</v>
          </cell>
        </row>
        <row r="1102">
          <cell r="C1102">
            <v>36</v>
          </cell>
          <cell r="I1102">
            <v>1566</v>
          </cell>
          <cell r="R1102">
            <v>264</v>
          </cell>
        </row>
        <row r="1103">
          <cell r="C1103">
            <v>36</v>
          </cell>
          <cell r="I1103">
            <v>1566</v>
          </cell>
          <cell r="R1103">
            <v>264</v>
          </cell>
        </row>
        <row r="1104">
          <cell r="C1104">
            <v>36</v>
          </cell>
          <cell r="I1104">
            <v>1566</v>
          </cell>
          <cell r="R1104">
            <v>264</v>
          </cell>
        </row>
        <row r="1105">
          <cell r="C1105">
            <v>36</v>
          </cell>
          <cell r="I1105">
            <v>1566</v>
          </cell>
          <cell r="R1105">
            <v>264</v>
          </cell>
        </row>
        <row r="1106">
          <cell r="C1106">
            <v>36</v>
          </cell>
          <cell r="I1106">
            <v>1566</v>
          </cell>
          <cell r="R1106">
            <v>264</v>
          </cell>
        </row>
        <row r="1107">
          <cell r="C1107">
            <v>36</v>
          </cell>
          <cell r="I1107">
            <v>1566</v>
          </cell>
          <cell r="R1107">
            <v>264</v>
          </cell>
        </row>
        <row r="1108">
          <cell r="C1108">
            <v>36</v>
          </cell>
          <cell r="I1108">
            <v>1566</v>
          </cell>
          <cell r="R1108">
            <v>264</v>
          </cell>
        </row>
        <row r="1109">
          <cell r="C1109">
            <v>25</v>
          </cell>
          <cell r="I1109">
            <v>1554</v>
          </cell>
          <cell r="R1109">
            <v>1652</v>
          </cell>
        </row>
        <row r="1110">
          <cell r="C1110">
            <v>25</v>
          </cell>
          <cell r="I1110">
            <v>1554</v>
          </cell>
          <cell r="R1110">
            <v>1652</v>
          </cell>
        </row>
        <row r="1111">
          <cell r="C1111">
            <v>25</v>
          </cell>
          <cell r="I1111">
            <v>1554</v>
          </cell>
          <cell r="R1111">
            <v>1652</v>
          </cell>
        </row>
        <row r="1112">
          <cell r="C1112">
            <v>25</v>
          </cell>
          <cell r="I1112">
            <v>1554</v>
          </cell>
          <cell r="R1112">
            <v>1652</v>
          </cell>
        </row>
        <row r="1113">
          <cell r="C1113">
            <v>25</v>
          </cell>
          <cell r="I1113">
            <v>1554</v>
          </cell>
          <cell r="R1113">
            <v>1652</v>
          </cell>
        </row>
        <row r="1114">
          <cell r="C1114">
            <v>25</v>
          </cell>
          <cell r="I1114">
            <v>1554</v>
          </cell>
          <cell r="R1114">
            <v>1652</v>
          </cell>
        </row>
        <row r="1115">
          <cell r="C1115">
            <v>25</v>
          </cell>
          <cell r="I1115">
            <v>1554</v>
          </cell>
          <cell r="R1115">
            <v>1652</v>
          </cell>
        </row>
        <row r="1116">
          <cell r="C1116">
            <v>25</v>
          </cell>
          <cell r="I1116">
            <v>1554</v>
          </cell>
          <cell r="R1116">
            <v>1652</v>
          </cell>
        </row>
        <row r="1117">
          <cell r="C1117">
            <v>25</v>
          </cell>
          <cell r="I1117">
            <v>1554</v>
          </cell>
          <cell r="R1117">
            <v>1652</v>
          </cell>
        </row>
        <row r="1118">
          <cell r="C1118">
            <v>25</v>
          </cell>
          <cell r="I1118">
            <v>1554</v>
          </cell>
          <cell r="R1118">
            <v>1652</v>
          </cell>
        </row>
        <row r="1119">
          <cell r="C1119">
            <v>25</v>
          </cell>
          <cell r="I1119">
            <v>1554</v>
          </cell>
          <cell r="R1119">
            <v>1652</v>
          </cell>
        </row>
        <row r="1120">
          <cell r="C1120">
            <v>25</v>
          </cell>
          <cell r="I1120">
            <v>1554</v>
          </cell>
          <cell r="R1120">
            <v>1652</v>
          </cell>
        </row>
        <row r="1121">
          <cell r="C1121">
            <v>25</v>
          </cell>
          <cell r="I1121">
            <v>1554</v>
          </cell>
          <cell r="R1121">
            <v>1652</v>
          </cell>
        </row>
        <row r="1122">
          <cell r="C1122">
            <v>25</v>
          </cell>
          <cell r="I1122">
            <v>1554</v>
          </cell>
          <cell r="R1122">
            <v>1652</v>
          </cell>
        </row>
        <row r="1123">
          <cell r="C1123">
            <v>25</v>
          </cell>
          <cell r="I1123">
            <v>1554</v>
          </cell>
          <cell r="R1123">
            <v>1652</v>
          </cell>
        </row>
        <row r="1124">
          <cell r="C1124">
            <v>25</v>
          </cell>
          <cell r="I1124">
            <v>1554</v>
          </cell>
          <cell r="R1124">
            <v>1652</v>
          </cell>
        </row>
        <row r="1125">
          <cell r="C1125">
            <v>42</v>
          </cell>
          <cell r="I1125">
            <v>1493</v>
          </cell>
          <cell r="R1125">
            <v>144</v>
          </cell>
        </row>
        <row r="1126">
          <cell r="C1126">
            <v>42</v>
          </cell>
          <cell r="I1126">
            <v>1493</v>
          </cell>
          <cell r="R1126">
            <v>144</v>
          </cell>
        </row>
        <row r="1127">
          <cell r="C1127">
            <v>42</v>
          </cell>
          <cell r="I1127">
            <v>1493</v>
          </cell>
          <cell r="R1127">
            <v>144</v>
          </cell>
        </row>
        <row r="1128">
          <cell r="C1128">
            <v>42</v>
          </cell>
          <cell r="I1128">
            <v>1493</v>
          </cell>
          <cell r="R1128">
            <v>144</v>
          </cell>
        </row>
        <row r="1129">
          <cell r="C1129">
            <v>42</v>
          </cell>
          <cell r="I1129">
            <v>1493</v>
          </cell>
          <cell r="R1129">
            <v>144</v>
          </cell>
        </row>
        <row r="1130">
          <cell r="C1130">
            <v>42</v>
          </cell>
          <cell r="I1130">
            <v>1493</v>
          </cell>
          <cell r="R1130">
            <v>144</v>
          </cell>
        </row>
        <row r="1131">
          <cell r="C1131">
            <v>42</v>
          </cell>
          <cell r="I1131">
            <v>1493</v>
          </cell>
          <cell r="R1131">
            <v>144</v>
          </cell>
        </row>
        <row r="1132">
          <cell r="C1132">
            <v>42</v>
          </cell>
          <cell r="I1132">
            <v>1493</v>
          </cell>
          <cell r="R1132">
            <v>144</v>
          </cell>
        </row>
        <row r="1133">
          <cell r="C1133">
            <v>42</v>
          </cell>
          <cell r="I1133">
            <v>1493</v>
          </cell>
          <cell r="R1133">
            <v>144</v>
          </cell>
        </row>
        <row r="1134">
          <cell r="C1134">
            <v>42</v>
          </cell>
          <cell r="I1134">
            <v>1493</v>
          </cell>
          <cell r="R1134">
            <v>144</v>
          </cell>
        </row>
        <row r="1135">
          <cell r="C1135">
            <v>42</v>
          </cell>
          <cell r="I1135">
            <v>1493</v>
          </cell>
          <cell r="R1135">
            <v>144</v>
          </cell>
        </row>
        <row r="1136">
          <cell r="C1136">
            <v>42</v>
          </cell>
          <cell r="I1136">
            <v>1493</v>
          </cell>
          <cell r="R1136">
            <v>144</v>
          </cell>
        </row>
        <row r="1137">
          <cell r="C1137">
            <v>42</v>
          </cell>
          <cell r="I1137">
            <v>1493</v>
          </cell>
          <cell r="R1137">
            <v>144</v>
          </cell>
        </row>
        <row r="1138">
          <cell r="C1138">
            <v>42</v>
          </cell>
          <cell r="I1138">
            <v>1493</v>
          </cell>
          <cell r="R1138">
            <v>144</v>
          </cell>
        </row>
        <row r="1139">
          <cell r="C1139">
            <v>42</v>
          </cell>
          <cell r="I1139">
            <v>1493</v>
          </cell>
          <cell r="R1139">
            <v>144</v>
          </cell>
        </row>
        <row r="1140">
          <cell r="C1140">
            <v>42</v>
          </cell>
          <cell r="I1140">
            <v>1493</v>
          </cell>
          <cell r="R1140">
            <v>144</v>
          </cell>
        </row>
        <row r="1141">
          <cell r="C1141">
            <v>25</v>
          </cell>
          <cell r="I1141">
            <v>1485</v>
          </cell>
          <cell r="R1141">
            <v>15027</v>
          </cell>
        </row>
        <row r="1142">
          <cell r="C1142">
            <v>25</v>
          </cell>
          <cell r="I1142">
            <v>1485</v>
          </cell>
          <cell r="R1142">
            <v>15027</v>
          </cell>
        </row>
        <row r="1143">
          <cell r="C1143">
            <v>25</v>
          </cell>
          <cell r="I1143">
            <v>1485</v>
          </cell>
          <cell r="R1143">
            <v>15027</v>
          </cell>
        </row>
        <row r="1144">
          <cell r="C1144">
            <v>25</v>
          </cell>
          <cell r="I1144">
            <v>1485</v>
          </cell>
          <cell r="R1144">
            <v>15027</v>
          </cell>
        </row>
        <row r="1145">
          <cell r="C1145">
            <v>25</v>
          </cell>
          <cell r="I1145">
            <v>1485</v>
          </cell>
          <cell r="R1145">
            <v>15027</v>
          </cell>
        </row>
        <row r="1146">
          <cell r="C1146">
            <v>25</v>
          </cell>
          <cell r="I1146">
            <v>1485</v>
          </cell>
          <cell r="R1146">
            <v>15027</v>
          </cell>
        </row>
        <row r="1147">
          <cell r="C1147">
            <v>25</v>
          </cell>
          <cell r="I1147">
            <v>1485</v>
          </cell>
          <cell r="R1147">
            <v>15027</v>
          </cell>
        </row>
        <row r="1148">
          <cell r="C1148">
            <v>25</v>
          </cell>
          <cell r="I1148">
            <v>1485</v>
          </cell>
          <cell r="R1148">
            <v>15027</v>
          </cell>
        </row>
        <row r="1149">
          <cell r="C1149">
            <v>25</v>
          </cell>
          <cell r="I1149">
            <v>1485</v>
          </cell>
          <cell r="R1149">
            <v>15027</v>
          </cell>
        </row>
        <row r="1150">
          <cell r="C1150">
            <v>25</v>
          </cell>
          <cell r="I1150">
            <v>1485</v>
          </cell>
          <cell r="R1150">
            <v>15027</v>
          </cell>
        </row>
        <row r="1151">
          <cell r="C1151">
            <v>25</v>
          </cell>
          <cell r="I1151">
            <v>1485</v>
          </cell>
          <cell r="R1151">
            <v>15027</v>
          </cell>
        </row>
        <row r="1152">
          <cell r="C1152">
            <v>25</v>
          </cell>
          <cell r="I1152">
            <v>1485</v>
          </cell>
          <cell r="R1152">
            <v>15027</v>
          </cell>
        </row>
        <row r="1153">
          <cell r="C1153">
            <v>25</v>
          </cell>
          <cell r="I1153">
            <v>1485</v>
          </cell>
          <cell r="R1153">
            <v>15027</v>
          </cell>
        </row>
        <row r="1154">
          <cell r="C1154">
            <v>25</v>
          </cell>
          <cell r="I1154">
            <v>1485</v>
          </cell>
          <cell r="R1154">
            <v>15027</v>
          </cell>
        </row>
        <row r="1155">
          <cell r="C1155">
            <v>25</v>
          </cell>
          <cell r="I1155">
            <v>1485</v>
          </cell>
          <cell r="R1155">
            <v>15027</v>
          </cell>
        </row>
        <row r="1156">
          <cell r="C1156">
            <v>25</v>
          </cell>
          <cell r="I1156">
            <v>1485</v>
          </cell>
          <cell r="R1156">
            <v>15027</v>
          </cell>
        </row>
        <row r="1157">
          <cell r="C1157">
            <v>37</v>
          </cell>
          <cell r="I1157">
            <v>1466</v>
          </cell>
          <cell r="R1157">
            <v>20</v>
          </cell>
        </row>
        <row r="1158">
          <cell r="C1158">
            <v>37</v>
          </cell>
          <cell r="I1158">
            <v>1466</v>
          </cell>
          <cell r="R1158">
            <v>20</v>
          </cell>
        </row>
        <row r="1159">
          <cell r="C1159">
            <v>37</v>
          </cell>
          <cell r="I1159">
            <v>1466</v>
          </cell>
          <cell r="R1159">
            <v>20</v>
          </cell>
        </row>
        <row r="1160">
          <cell r="C1160">
            <v>37</v>
          </cell>
          <cell r="I1160">
            <v>1466</v>
          </cell>
          <cell r="R1160">
            <v>20</v>
          </cell>
        </row>
        <row r="1161">
          <cell r="C1161">
            <v>37</v>
          </cell>
          <cell r="I1161">
            <v>1466</v>
          </cell>
          <cell r="R1161">
            <v>20</v>
          </cell>
        </row>
        <row r="1162">
          <cell r="C1162">
            <v>37</v>
          </cell>
          <cell r="I1162">
            <v>1466</v>
          </cell>
          <cell r="R1162">
            <v>20</v>
          </cell>
        </row>
        <row r="1163">
          <cell r="C1163">
            <v>37</v>
          </cell>
          <cell r="I1163">
            <v>1466</v>
          </cell>
          <cell r="R1163">
            <v>20</v>
          </cell>
        </row>
        <row r="1164">
          <cell r="C1164">
            <v>37</v>
          </cell>
          <cell r="I1164">
            <v>1466</v>
          </cell>
          <cell r="R1164">
            <v>20</v>
          </cell>
        </row>
        <row r="1165">
          <cell r="C1165">
            <v>37</v>
          </cell>
          <cell r="I1165">
            <v>1466</v>
          </cell>
          <cell r="R1165">
            <v>20</v>
          </cell>
        </row>
        <row r="1166">
          <cell r="C1166">
            <v>37</v>
          </cell>
          <cell r="I1166">
            <v>1466</v>
          </cell>
          <cell r="R1166">
            <v>20</v>
          </cell>
        </row>
        <row r="1167">
          <cell r="C1167">
            <v>37</v>
          </cell>
          <cell r="I1167">
            <v>1466</v>
          </cell>
          <cell r="R1167">
            <v>20</v>
          </cell>
        </row>
        <row r="1168">
          <cell r="C1168">
            <v>37</v>
          </cell>
          <cell r="I1168">
            <v>1466</v>
          </cell>
          <cell r="R1168">
            <v>20</v>
          </cell>
        </row>
        <row r="1169">
          <cell r="C1169">
            <v>37</v>
          </cell>
          <cell r="I1169">
            <v>1466</v>
          </cell>
          <cell r="R1169">
            <v>20</v>
          </cell>
        </row>
        <row r="1170">
          <cell r="C1170">
            <v>37</v>
          </cell>
          <cell r="I1170">
            <v>1466</v>
          </cell>
          <cell r="R1170">
            <v>20</v>
          </cell>
        </row>
        <row r="1171">
          <cell r="C1171">
            <v>37</v>
          </cell>
          <cell r="I1171">
            <v>1466</v>
          </cell>
          <cell r="R1171">
            <v>20</v>
          </cell>
        </row>
        <row r="1172">
          <cell r="C1172">
            <v>37</v>
          </cell>
          <cell r="I1172">
            <v>1466</v>
          </cell>
          <cell r="R1172">
            <v>20</v>
          </cell>
        </row>
        <row r="1173">
          <cell r="C1173">
            <v>34</v>
          </cell>
          <cell r="I1173">
            <v>1464</v>
          </cell>
          <cell r="R1173">
            <v>6016</v>
          </cell>
        </row>
        <row r="1174">
          <cell r="C1174">
            <v>34</v>
          </cell>
          <cell r="I1174">
            <v>1464</v>
          </cell>
          <cell r="R1174">
            <v>6016</v>
          </cell>
        </row>
        <row r="1175">
          <cell r="C1175">
            <v>34</v>
          </cell>
          <cell r="I1175">
            <v>1464</v>
          </cell>
          <cell r="R1175">
            <v>6016</v>
          </cell>
        </row>
        <row r="1176">
          <cell r="C1176">
            <v>34</v>
          </cell>
          <cell r="I1176">
            <v>1464</v>
          </cell>
          <cell r="R1176">
            <v>6016</v>
          </cell>
        </row>
        <row r="1177">
          <cell r="C1177">
            <v>34</v>
          </cell>
          <cell r="I1177">
            <v>1464</v>
          </cell>
          <cell r="R1177">
            <v>6016</v>
          </cell>
        </row>
        <row r="1178">
          <cell r="C1178">
            <v>34</v>
          </cell>
          <cell r="I1178">
            <v>1464</v>
          </cell>
          <cell r="R1178">
            <v>6016</v>
          </cell>
        </row>
        <row r="1179">
          <cell r="C1179">
            <v>34</v>
          </cell>
          <cell r="I1179">
            <v>1464</v>
          </cell>
          <cell r="R1179">
            <v>6016</v>
          </cell>
        </row>
        <row r="1180">
          <cell r="C1180">
            <v>34</v>
          </cell>
          <cell r="I1180">
            <v>1464</v>
          </cell>
          <cell r="R1180">
            <v>6016</v>
          </cell>
        </row>
        <row r="1181">
          <cell r="C1181">
            <v>34</v>
          </cell>
          <cell r="I1181">
            <v>1464</v>
          </cell>
          <cell r="R1181">
            <v>6016</v>
          </cell>
        </row>
        <row r="1182">
          <cell r="C1182">
            <v>34</v>
          </cell>
          <cell r="I1182">
            <v>1464</v>
          </cell>
          <cell r="R1182">
            <v>6016</v>
          </cell>
        </row>
        <row r="1183">
          <cell r="C1183">
            <v>34</v>
          </cell>
          <cell r="I1183">
            <v>1464</v>
          </cell>
          <cell r="R1183">
            <v>6016</v>
          </cell>
        </row>
        <row r="1184">
          <cell r="C1184">
            <v>34</v>
          </cell>
          <cell r="I1184">
            <v>1464</v>
          </cell>
          <cell r="R1184">
            <v>6016</v>
          </cell>
        </row>
        <row r="1185">
          <cell r="C1185">
            <v>34</v>
          </cell>
          <cell r="I1185">
            <v>1464</v>
          </cell>
          <cell r="R1185">
            <v>6016</v>
          </cell>
        </row>
        <row r="1186">
          <cell r="C1186">
            <v>34</v>
          </cell>
          <cell r="I1186">
            <v>1464</v>
          </cell>
          <cell r="R1186">
            <v>6016</v>
          </cell>
        </row>
        <row r="1187">
          <cell r="C1187">
            <v>34</v>
          </cell>
          <cell r="I1187">
            <v>1464</v>
          </cell>
          <cell r="R1187">
            <v>6016</v>
          </cell>
        </row>
        <row r="1188">
          <cell r="C1188">
            <v>34</v>
          </cell>
          <cell r="I1188">
            <v>1464</v>
          </cell>
          <cell r="R1188">
            <v>6016</v>
          </cell>
        </row>
        <row r="1189">
          <cell r="C1189">
            <v>36</v>
          </cell>
          <cell r="I1189">
            <v>1436</v>
          </cell>
          <cell r="R1189">
            <v>63</v>
          </cell>
        </row>
        <row r="1190">
          <cell r="C1190">
            <v>36</v>
          </cell>
          <cell r="I1190">
            <v>1436</v>
          </cell>
          <cell r="R1190">
            <v>63</v>
          </cell>
        </row>
        <row r="1191">
          <cell r="C1191">
            <v>36</v>
          </cell>
          <cell r="I1191">
            <v>1436</v>
          </cell>
          <cell r="R1191">
            <v>63</v>
          </cell>
        </row>
        <row r="1192">
          <cell r="C1192">
            <v>36</v>
          </cell>
          <cell r="I1192">
            <v>1436</v>
          </cell>
          <cell r="R1192">
            <v>63</v>
          </cell>
        </row>
        <row r="1193">
          <cell r="C1193">
            <v>36</v>
          </cell>
          <cell r="I1193">
            <v>1436</v>
          </cell>
          <cell r="R1193">
            <v>63</v>
          </cell>
        </row>
        <row r="1194">
          <cell r="C1194">
            <v>36</v>
          </cell>
          <cell r="I1194">
            <v>1436</v>
          </cell>
          <cell r="R1194">
            <v>63</v>
          </cell>
        </row>
        <row r="1195">
          <cell r="C1195">
            <v>36</v>
          </cell>
          <cell r="I1195">
            <v>1436</v>
          </cell>
          <cell r="R1195">
            <v>63</v>
          </cell>
        </row>
        <row r="1196">
          <cell r="C1196">
            <v>36</v>
          </cell>
          <cell r="I1196">
            <v>1436</v>
          </cell>
          <cell r="R1196">
            <v>63</v>
          </cell>
        </row>
        <row r="1197">
          <cell r="C1197">
            <v>36</v>
          </cell>
          <cell r="I1197">
            <v>1436</v>
          </cell>
          <cell r="R1197">
            <v>63</v>
          </cell>
        </row>
        <row r="1198">
          <cell r="C1198">
            <v>36</v>
          </cell>
          <cell r="I1198">
            <v>1436</v>
          </cell>
          <cell r="R1198">
            <v>63</v>
          </cell>
        </row>
        <row r="1199">
          <cell r="C1199">
            <v>36</v>
          </cell>
          <cell r="I1199">
            <v>1436</v>
          </cell>
          <cell r="R1199">
            <v>63</v>
          </cell>
        </row>
        <row r="1200">
          <cell r="C1200">
            <v>36</v>
          </cell>
          <cell r="I1200">
            <v>1436</v>
          </cell>
          <cell r="R1200">
            <v>63</v>
          </cell>
        </row>
        <row r="1201">
          <cell r="C1201">
            <v>36</v>
          </cell>
          <cell r="I1201">
            <v>1436</v>
          </cell>
          <cell r="R1201">
            <v>63</v>
          </cell>
        </row>
        <row r="1202">
          <cell r="C1202">
            <v>36</v>
          </cell>
          <cell r="I1202">
            <v>1436</v>
          </cell>
          <cell r="R1202">
            <v>63</v>
          </cell>
        </row>
        <row r="1203">
          <cell r="C1203">
            <v>36</v>
          </cell>
          <cell r="I1203">
            <v>1436</v>
          </cell>
          <cell r="R1203">
            <v>63</v>
          </cell>
        </row>
        <row r="1204">
          <cell r="C1204">
            <v>36</v>
          </cell>
          <cell r="I1204">
            <v>1436</v>
          </cell>
          <cell r="R1204">
            <v>63</v>
          </cell>
        </row>
        <row r="1205">
          <cell r="C1205">
            <v>37</v>
          </cell>
          <cell r="I1205">
            <v>1325</v>
          </cell>
          <cell r="R1205">
            <v>441</v>
          </cell>
        </row>
        <row r="1206">
          <cell r="C1206">
            <v>37</v>
          </cell>
          <cell r="I1206">
            <v>1325</v>
          </cell>
          <cell r="R1206">
            <v>441</v>
          </cell>
        </row>
        <row r="1207">
          <cell r="C1207">
            <v>37</v>
          </cell>
          <cell r="I1207">
            <v>1325</v>
          </cell>
          <cell r="R1207">
            <v>441</v>
          </cell>
        </row>
        <row r="1208">
          <cell r="C1208">
            <v>37</v>
          </cell>
          <cell r="I1208">
            <v>1325</v>
          </cell>
          <cell r="R1208">
            <v>441</v>
          </cell>
        </row>
        <row r="1209">
          <cell r="C1209">
            <v>37</v>
          </cell>
          <cell r="I1209">
            <v>1325</v>
          </cell>
          <cell r="R1209">
            <v>441</v>
          </cell>
        </row>
        <row r="1210">
          <cell r="C1210">
            <v>37</v>
          </cell>
          <cell r="I1210">
            <v>1325</v>
          </cell>
          <cell r="R1210">
            <v>441</v>
          </cell>
        </row>
        <row r="1211">
          <cell r="C1211">
            <v>37</v>
          </cell>
          <cell r="I1211">
            <v>1325</v>
          </cell>
          <cell r="R1211">
            <v>441</v>
          </cell>
        </row>
        <row r="1212">
          <cell r="C1212">
            <v>37</v>
          </cell>
          <cell r="I1212">
            <v>1325</v>
          </cell>
          <cell r="R1212">
            <v>441</v>
          </cell>
        </row>
        <row r="1213">
          <cell r="C1213">
            <v>37</v>
          </cell>
          <cell r="I1213">
            <v>1325</v>
          </cell>
          <cell r="R1213">
            <v>441</v>
          </cell>
        </row>
        <row r="1214">
          <cell r="C1214">
            <v>37</v>
          </cell>
          <cell r="I1214">
            <v>1325</v>
          </cell>
          <cell r="R1214">
            <v>441</v>
          </cell>
        </row>
        <row r="1215">
          <cell r="C1215">
            <v>37</v>
          </cell>
          <cell r="I1215">
            <v>1325</v>
          </cell>
          <cell r="R1215">
            <v>441</v>
          </cell>
        </row>
        <row r="1216">
          <cell r="C1216">
            <v>37</v>
          </cell>
          <cell r="I1216">
            <v>1325</v>
          </cell>
          <cell r="R1216">
            <v>441</v>
          </cell>
        </row>
        <row r="1217">
          <cell r="C1217">
            <v>37</v>
          </cell>
          <cell r="I1217">
            <v>1325</v>
          </cell>
          <cell r="R1217">
            <v>441</v>
          </cell>
        </row>
        <row r="1218">
          <cell r="C1218">
            <v>37</v>
          </cell>
          <cell r="I1218">
            <v>1325</v>
          </cell>
          <cell r="R1218">
            <v>441</v>
          </cell>
        </row>
        <row r="1219">
          <cell r="C1219">
            <v>37</v>
          </cell>
          <cell r="I1219">
            <v>1325</v>
          </cell>
          <cell r="R1219">
            <v>441</v>
          </cell>
        </row>
        <row r="1220">
          <cell r="C1220">
            <v>37</v>
          </cell>
          <cell r="I1220">
            <v>1325</v>
          </cell>
          <cell r="R1220">
            <v>441</v>
          </cell>
        </row>
        <row r="1221">
          <cell r="C1221">
            <v>35</v>
          </cell>
          <cell r="I1221">
            <v>1311</v>
          </cell>
          <cell r="R1221">
            <v>2709</v>
          </cell>
        </row>
        <row r="1222">
          <cell r="C1222">
            <v>35</v>
          </cell>
          <cell r="I1222">
            <v>1311</v>
          </cell>
          <cell r="R1222">
            <v>2709</v>
          </cell>
        </row>
        <row r="1223">
          <cell r="C1223">
            <v>35</v>
          </cell>
          <cell r="I1223">
            <v>1311</v>
          </cell>
          <cell r="R1223">
            <v>2709</v>
          </cell>
        </row>
        <row r="1224">
          <cell r="C1224">
            <v>35</v>
          </cell>
          <cell r="I1224">
            <v>1311</v>
          </cell>
          <cell r="R1224">
            <v>2709</v>
          </cell>
        </row>
        <row r="1225">
          <cell r="C1225">
            <v>35</v>
          </cell>
          <cell r="I1225">
            <v>1311</v>
          </cell>
          <cell r="R1225">
            <v>2709</v>
          </cell>
        </row>
        <row r="1226">
          <cell r="C1226">
            <v>35</v>
          </cell>
          <cell r="I1226">
            <v>1311</v>
          </cell>
          <cell r="R1226">
            <v>2709</v>
          </cell>
        </row>
        <row r="1227">
          <cell r="C1227">
            <v>35</v>
          </cell>
          <cell r="I1227">
            <v>1311</v>
          </cell>
          <cell r="R1227">
            <v>2709</v>
          </cell>
        </row>
        <row r="1228">
          <cell r="C1228">
            <v>35</v>
          </cell>
          <cell r="I1228">
            <v>1311</v>
          </cell>
          <cell r="R1228">
            <v>2709</v>
          </cell>
        </row>
        <row r="1229">
          <cell r="C1229">
            <v>35</v>
          </cell>
          <cell r="I1229">
            <v>1311</v>
          </cell>
          <cell r="R1229">
            <v>2709</v>
          </cell>
        </row>
        <row r="1230">
          <cell r="C1230">
            <v>35</v>
          </cell>
          <cell r="I1230">
            <v>1311</v>
          </cell>
          <cell r="R1230">
            <v>2709</v>
          </cell>
        </row>
        <row r="1231">
          <cell r="C1231">
            <v>35</v>
          </cell>
          <cell r="I1231">
            <v>1311</v>
          </cell>
          <cell r="R1231">
            <v>2709</v>
          </cell>
        </row>
        <row r="1232">
          <cell r="C1232">
            <v>35</v>
          </cell>
          <cell r="I1232">
            <v>1311</v>
          </cell>
          <cell r="R1232">
            <v>2709</v>
          </cell>
        </row>
        <row r="1233">
          <cell r="C1233">
            <v>35</v>
          </cell>
          <cell r="I1233">
            <v>1311</v>
          </cell>
          <cell r="R1233">
            <v>2709</v>
          </cell>
        </row>
        <row r="1234">
          <cell r="C1234">
            <v>35</v>
          </cell>
          <cell r="I1234">
            <v>1311</v>
          </cell>
          <cell r="R1234">
            <v>2709</v>
          </cell>
        </row>
        <row r="1235">
          <cell r="C1235">
            <v>35</v>
          </cell>
          <cell r="I1235">
            <v>1311</v>
          </cell>
          <cell r="R1235">
            <v>2709</v>
          </cell>
        </row>
        <row r="1236">
          <cell r="C1236">
            <v>35</v>
          </cell>
          <cell r="I1236">
            <v>1311</v>
          </cell>
          <cell r="R1236">
            <v>2709</v>
          </cell>
        </row>
        <row r="1237">
          <cell r="C1237">
            <v>42</v>
          </cell>
          <cell r="I1237">
            <v>1276</v>
          </cell>
          <cell r="R1237">
            <v>11</v>
          </cell>
        </row>
        <row r="1238">
          <cell r="C1238">
            <v>42</v>
          </cell>
          <cell r="I1238">
            <v>1276</v>
          </cell>
          <cell r="R1238">
            <v>11</v>
          </cell>
        </row>
        <row r="1239">
          <cell r="C1239">
            <v>42</v>
          </cell>
          <cell r="I1239">
            <v>1276</v>
          </cell>
          <cell r="R1239">
            <v>11</v>
          </cell>
        </row>
        <row r="1240">
          <cell r="C1240">
            <v>42</v>
          </cell>
          <cell r="I1240">
            <v>1276</v>
          </cell>
          <cell r="R1240">
            <v>11</v>
          </cell>
        </row>
        <row r="1241">
          <cell r="C1241">
            <v>42</v>
          </cell>
          <cell r="I1241">
            <v>1276</v>
          </cell>
          <cell r="R1241">
            <v>11</v>
          </cell>
        </row>
        <row r="1242">
          <cell r="C1242">
            <v>42</v>
          </cell>
          <cell r="I1242">
            <v>1276</v>
          </cell>
          <cell r="R1242">
            <v>11</v>
          </cell>
        </row>
        <row r="1243">
          <cell r="C1243">
            <v>42</v>
          </cell>
          <cell r="I1243">
            <v>1276</v>
          </cell>
          <cell r="R1243">
            <v>11</v>
          </cell>
        </row>
        <row r="1244">
          <cell r="C1244">
            <v>42</v>
          </cell>
          <cell r="I1244">
            <v>1276</v>
          </cell>
          <cell r="R1244">
            <v>11</v>
          </cell>
        </row>
        <row r="1245">
          <cell r="C1245">
            <v>42</v>
          </cell>
          <cell r="I1245">
            <v>1276</v>
          </cell>
          <cell r="R1245">
            <v>11</v>
          </cell>
        </row>
        <row r="1246">
          <cell r="C1246">
            <v>42</v>
          </cell>
          <cell r="I1246">
            <v>1276</v>
          </cell>
          <cell r="R1246">
            <v>11</v>
          </cell>
        </row>
        <row r="1247">
          <cell r="C1247">
            <v>42</v>
          </cell>
          <cell r="I1247">
            <v>1276</v>
          </cell>
          <cell r="R1247">
            <v>11</v>
          </cell>
        </row>
        <row r="1248">
          <cell r="C1248">
            <v>42</v>
          </cell>
          <cell r="I1248">
            <v>1276</v>
          </cell>
          <cell r="R1248">
            <v>11</v>
          </cell>
        </row>
        <row r="1249">
          <cell r="C1249">
            <v>42</v>
          </cell>
          <cell r="I1249">
            <v>1276</v>
          </cell>
          <cell r="R1249">
            <v>11</v>
          </cell>
        </row>
        <row r="1250">
          <cell r="C1250">
            <v>42</v>
          </cell>
          <cell r="I1250">
            <v>1276</v>
          </cell>
          <cell r="R1250">
            <v>11</v>
          </cell>
        </row>
        <row r="1251">
          <cell r="C1251">
            <v>42</v>
          </cell>
          <cell r="I1251">
            <v>1276</v>
          </cell>
          <cell r="R1251">
            <v>11</v>
          </cell>
        </row>
        <row r="1252">
          <cell r="C1252">
            <v>42</v>
          </cell>
          <cell r="I1252">
            <v>1276</v>
          </cell>
          <cell r="R1252">
            <v>11</v>
          </cell>
        </row>
        <row r="1253">
          <cell r="C1253">
            <v>39</v>
          </cell>
          <cell r="I1253">
            <v>1258</v>
          </cell>
          <cell r="R1253">
            <v>0</v>
          </cell>
        </row>
        <row r="1254">
          <cell r="C1254">
            <v>39</v>
          </cell>
          <cell r="I1254">
            <v>1258</v>
          </cell>
          <cell r="R1254">
            <v>0</v>
          </cell>
        </row>
        <row r="1255">
          <cell r="C1255">
            <v>39</v>
          </cell>
          <cell r="I1255">
            <v>1258</v>
          </cell>
          <cell r="R1255">
            <v>0</v>
          </cell>
        </row>
        <row r="1256">
          <cell r="C1256">
            <v>39</v>
          </cell>
          <cell r="I1256">
            <v>1258</v>
          </cell>
          <cell r="R1256">
            <v>0</v>
          </cell>
        </row>
        <row r="1257">
          <cell r="C1257">
            <v>39</v>
          </cell>
          <cell r="I1257">
            <v>1258</v>
          </cell>
          <cell r="R1257">
            <v>0</v>
          </cell>
        </row>
        <row r="1258">
          <cell r="C1258">
            <v>39</v>
          </cell>
          <cell r="I1258">
            <v>1258</v>
          </cell>
          <cell r="R1258">
            <v>0</v>
          </cell>
        </row>
        <row r="1259">
          <cell r="C1259">
            <v>39</v>
          </cell>
          <cell r="I1259">
            <v>1258</v>
          </cell>
          <cell r="R1259">
            <v>0</v>
          </cell>
        </row>
        <row r="1260">
          <cell r="C1260">
            <v>39</v>
          </cell>
          <cell r="I1260">
            <v>1258</v>
          </cell>
          <cell r="R1260">
            <v>0</v>
          </cell>
        </row>
        <row r="1261">
          <cell r="C1261">
            <v>39</v>
          </cell>
          <cell r="I1261">
            <v>1258</v>
          </cell>
          <cell r="R1261">
            <v>0</v>
          </cell>
        </row>
        <row r="1262">
          <cell r="C1262">
            <v>39</v>
          </cell>
          <cell r="I1262">
            <v>1258</v>
          </cell>
          <cell r="R1262">
            <v>0</v>
          </cell>
        </row>
        <row r="1263">
          <cell r="C1263">
            <v>39</v>
          </cell>
          <cell r="I1263">
            <v>1258</v>
          </cell>
          <cell r="R1263">
            <v>0</v>
          </cell>
        </row>
        <row r="1264">
          <cell r="C1264">
            <v>39</v>
          </cell>
          <cell r="I1264">
            <v>1258</v>
          </cell>
          <cell r="R1264">
            <v>0</v>
          </cell>
        </row>
        <row r="1265">
          <cell r="C1265">
            <v>39</v>
          </cell>
          <cell r="I1265">
            <v>1258</v>
          </cell>
          <cell r="R1265">
            <v>0</v>
          </cell>
        </row>
        <row r="1266">
          <cell r="C1266">
            <v>39</v>
          </cell>
          <cell r="I1266">
            <v>1258</v>
          </cell>
          <cell r="R1266">
            <v>0</v>
          </cell>
        </row>
        <row r="1267">
          <cell r="C1267">
            <v>39</v>
          </cell>
          <cell r="I1267">
            <v>1258</v>
          </cell>
          <cell r="R1267">
            <v>0</v>
          </cell>
        </row>
        <row r="1268">
          <cell r="C1268">
            <v>39</v>
          </cell>
          <cell r="I1268">
            <v>1258</v>
          </cell>
          <cell r="R1268">
            <v>0</v>
          </cell>
        </row>
        <row r="1269">
          <cell r="C1269">
            <v>45</v>
          </cell>
          <cell r="I1269">
            <v>1232</v>
          </cell>
          <cell r="R1269">
            <v>0</v>
          </cell>
        </row>
        <row r="1270">
          <cell r="C1270">
            <v>45</v>
          </cell>
          <cell r="I1270">
            <v>1232</v>
          </cell>
          <cell r="R1270">
            <v>0</v>
          </cell>
        </row>
        <row r="1271">
          <cell r="C1271">
            <v>45</v>
          </cell>
          <cell r="I1271">
            <v>1232</v>
          </cell>
          <cell r="R1271">
            <v>0</v>
          </cell>
        </row>
        <row r="1272">
          <cell r="C1272">
            <v>45</v>
          </cell>
          <cell r="I1272">
            <v>1232</v>
          </cell>
          <cell r="R1272">
            <v>0</v>
          </cell>
        </row>
        <row r="1273">
          <cell r="C1273">
            <v>45</v>
          </cell>
          <cell r="I1273">
            <v>1232</v>
          </cell>
          <cell r="R1273">
            <v>0</v>
          </cell>
        </row>
        <row r="1274">
          <cell r="C1274">
            <v>45</v>
          </cell>
          <cell r="I1274">
            <v>1232</v>
          </cell>
          <cell r="R1274">
            <v>0</v>
          </cell>
        </row>
        <row r="1275">
          <cell r="C1275">
            <v>45</v>
          </cell>
          <cell r="I1275">
            <v>1232</v>
          </cell>
          <cell r="R1275">
            <v>0</v>
          </cell>
        </row>
        <row r="1276">
          <cell r="C1276">
            <v>45</v>
          </cell>
          <cell r="I1276">
            <v>1232</v>
          </cell>
          <cell r="R1276">
            <v>0</v>
          </cell>
        </row>
        <row r="1277">
          <cell r="C1277">
            <v>45</v>
          </cell>
          <cell r="I1277">
            <v>1232</v>
          </cell>
          <cell r="R1277">
            <v>0</v>
          </cell>
        </row>
        <row r="1278">
          <cell r="C1278">
            <v>45</v>
          </cell>
          <cell r="I1278">
            <v>1232</v>
          </cell>
          <cell r="R1278">
            <v>0</v>
          </cell>
        </row>
        <row r="1279">
          <cell r="C1279">
            <v>45</v>
          </cell>
          <cell r="I1279">
            <v>1232</v>
          </cell>
          <cell r="R1279">
            <v>0</v>
          </cell>
        </row>
        <row r="1280">
          <cell r="C1280">
            <v>45</v>
          </cell>
          <cell r="I1280">
            <v>1232</v>
          </cell>
          <cell r="R1280">
            <v>0</v>
          </cell>
        </row>
        <row r="1281">
          <cell r="C1281">
            <v>45</v>
          </cell>
          <cell r="I1281">
            <v>1232</v>
          </cell>
          <cell r="R1281">
            <v>0</v>
          </cell>
        </row>
        <row r="1282">
          <cell r="C1282">
            <v>45</v>
          </cell>
          <cell r="I1282">
            <v>1232</v>
          </cell>
          <cell r="R1282">
            <v>0</v>
          </cell>
        </row>
        <row r="1283">
          <cell r="C1283">
            <v>45</v>
          </cell>
          <cell r="I1283">
            <v>1232</v>
          </cell>
          <cell r="R1283">
            <v>0</v>
          </cell>
        </row>
        <row r="1284">
          <cell r="C1284">
            <v>45</v>
          </cell>
          <cell r="I1284">
            <v>1232</v>
          </cell>
          <cell r="R1284">
            <v>0</v>
          </cell>
        </row>
        <row r="1285">
          <cell r="C1285">
            <v>38</v>
          </cell>
          <cell r="I1285">
            <v>1223</v>
          </cell>
          <cell r="R1285">
            <v>699</v>
          </cell>
        </row>
        <row r="1286">
          <cell r="C1286">
            <v>38</v>
          </cell>
          <cell r="I1286">
            <v>1223</v>
          </cell>
          <cell r="R1286">
            <v>699</v>
          </cell>
        </row>
        <row r="1287">
          <cell r="C1287">
            <v>38</v>
          </cell>
          <cell r="I1287">
            <v>1223</v>
          </cell>
          <cell r="R1287">
            <v>699</v>
          </cell>
        </row>
        <row r="1288">
          <cell r="C1288">
            <v>38</v>
          </cell>
          <cell r="I1288">
            <v>1223</v>
          </cell>
          <cell r="R1288">
            <v>699</v>
          </cell>
        </row>
        <row r="1289">
          <cell r="C1289">
            <v>38</v>
          </cell>
          <cell r="I1289">
            <v>1223</v>
          </cell>
          <cell r="R1289">
            <v>699</v>
          </cell>
        </row>
        <row r="1290">
          <cell r="C1290">
            <v>38</v>
          </cell>
          <cell r="I1290">
            <v>1223</v>
          </cell>
          <cell r="R1290">
            <v>699</v>
          </cell>
        </row>
        <row r="1291">
          <cell r="C1291">
            <v>38</v>
          </cell>
          <cell r="I1291">
            <v>1223</v>
          </cell>
          <cell r="R1291">
            <v>699</v>
          </cell>
        </row>
        <row r="1292">
          <cell r="C1292">
            <v>38</v>
          </cell>
          <cell r="I1292">
            <v>1223</v>
          </cell>
          <cell r="R1292">
            <v>699</v>
          </cell>
        </row>
        <row r="1293">
          <cell r="C1293">
            <v>38</v>
          </cell>
          <cell r="I1293">
            <v>1223</v>
          </cell>
          <cell r="R1293">
            <v>699</v>
          </cell>
        </row>
        <row r="1294">
          <cell r="C1294">
            <v>38</v>
          </cell>
          <cell r="I1294">
            <v>1223</v>
          </cell>
          <cell r="R1294">
            <v>699</v>
          </cell>
        </row>
        <row r="1295">
          <cell r="C1295">
            <v>38</v>
          </cell>
          <cell r="I1295">
            <v>1223</v>
          </cell>
          <cell r="R1295">
            <v>699</v>
          </cell>
        </row>
        <row r="1296">
          <cell r="C1296">
            <v>38</v>
          </cell>
          <cell r="I1296">
            <v>1223</v>
          </cell>
          <cell r="R1296">
            <v>699</v>
          </cell>
        </row>
        <row r="1297">
          <cell r="C1297">
            <v>38</v>
          </cell>
          <cell r="I1297">
            <v>1223</v>
          </cell>
          <cell r="R1297">
            <v>699</v>
          </cell>
        </row>
        <row r="1298">
          <cell r="C1298">
            <v>38</v>
          </cell>
          <cell r="I1298">
            <v>1223</v>
          </cell>
          <cell r="R1298">
            <v>699</v>
          </cell>
        </row>
        <row r="1299">
          <cell r="C1299">
            <v>38</v>
          </cell>
          <cell r="I1299">
            <v>1223</v>
          </cell>
          <cell r="R1299">
            <v>699</v>
          </cell>
        </row>
        <row r="1300">
          <cell r="C1300">
            <v>38</v>
          </cell>
          <cell r="I1300">
            <v>1223</v>
          </cell>
          <cell r="R1300">
            <v>699</v>
          </cell>
        </row>
        <row r="1301">
          <cell r="C1301">
            <v>38</v>
          </cell>
          <cell r="I1301">
            <v>1163</v>
          </cell>
          <cell r="R1301">
            <v>2230</v>
          </cell>
        </row>
        <row r="1302">
          <cell r="C1302">
            <v>38</v>
          </cell>
          <cell r="I1302">
            <v>1163</v>
          </cell>
          <cell r="R1302">
            <v>2230</v>
          </cell>
        </row>
        <row r="1303">
          <cell r="C1303">
            <v>38</v>
          </cell>
          <cell r="I1303">
            <v>1163</v>
          </cell>
          <cell r="R1303">
            <v>2230</v>
          </cell>
        </row>
        <row r="1304">
          <cell r="C1304">
            <v>38</v>
          </cell>
          <cell r="I1304">
            <v>1163</v>
          </cell>
          <cell r="R1304">
            <v>2230</v>
          </cell>
        </row>
        <row r="1305">
          <cell r="C1305">
            <v>38</v>
          </cell>
          <cell r="I1305">
            <v>1163</v>
          </cell>
          <cell r="R1305">
            <v>2230</v>
          </cell>
        </row>
        <row r="1306">
          <cell r="C1306">
            <v>38</v>
          </cell>
          <cell r="I1306">
            <v>1163</v>
          </cell>
          <cell r="R1306">
            <v>2230</v>
          </cell>
        </row>
        <row r="1307">
          <cell r="C1307">
            <v>38</v>
          </cell>
          <cell r="I1307">
            <v>1163</v>
          </cell>
          <cell r="R1307">
            <v>2230</v>
          </cell>
        </row>
        <row r="1308">
          <cell r="C1308">
            <v>38</v>
          </cell>
          <cell r="I1308">
            <v>1163</v>
          </cell>
          <cell r="R1308">
            <v>2230</v>
          </cell>
        </row>
        <row r="1309">
          <cell r="C1309">
            <v>38</v>
          </cell>
          <cell r="I1309">
            <v>1163</v>
          </cell>
          <cell r="R1309">
            <v>2230</v>
          </cell>
        </row>
        <row r="1310">
          <cell r="C1310">
            <v>38</v>
          </cell>
          <cell r="I1310">
            <v>1163</v>
          </cell>
          <cell r="R1310">
            <v>2230</v>
          </cell>
        </row>
        <row r="1311">
          <cell r="C1311">
            <v>38</v>
          </cell>
          <cell r="I1311">
            <v>1163</v>
          </cell>
          <cell r="R1311">
            <v>2230</v>
          </cell>
        </row>
        <row r="1312">
          <cell r="C1312">
            <v>38</v>
          </cell>
          <cell r="I1312">
            <v>1163</v>
          </cell>
          <cell r="R1312">
            <v>2230</v>
          </cell>
        </row>
        <row r="1313">
          <cell r="C1313">
            <v>38</v>
          </cell>
          <cell r="I1313">
            <v>1163</v>
          </cell>
          <cell r="R1313">
            <v>2230</v>
          </cell>
        </row>
        <row r="1314">
          <cell r="C1314">
            <v>38</v>
          </cell>
          <cell r="I1314">
            <v>1163</v>
          </cell>
          <cell r="R1314">
            <v>2230</v>
          </cell>
        </row>
        <row r="1315">
          <cell r="C1315">
            <v>38</v>
          </cell>
          <cell r="I1315">
            <v>1163</v>
          </cell>
          <cell r="R1315">
            <v>2230</v>
          </cell>
        </row>
        <row r="1316">
          <cell r="C1316">
            <v>38</v>
          </cell>
          <cell r="I1316">
            <v>1163</v>
          </cell>
          <cell r="R1316">
            <v>2230</v>
          </cell>
        </row>
        <row r="1317">
          <cell r="C1317">
            <v>38</v>
          </cell>
          <cell r="I1317">
            <v>1130</v>
          </cell>
          <cell r="R1317">
            <v>84</v>
          </cell>
        </row>
        <row r="1318">
          <cell r="C1318">
            <v>38</v>
          </cell>
          <cell r="I1318">
            <v>1130</v>
          </cell>
          <cell r="R1318">
            <v>84</v>
          </cell>
        </row>
        <row r="1319">
          <cell r="C1319">
            <v>38</v>
          </cell>
          <cell r="I1319">
            <v>1130</v>
          </cell>
          <cell r="R1319">
            <v>84</v>
          </cell>
        </row>
        <row r="1320">
          <cell r="C1320">
            <v>38</v>
          </cell>
          <cell r="I1320">
            <v>1130</v>
          </cell>
          <cell r="R1320">
            <v>84</v>
          </cell>
        </row>
        <row r="1321">
          <cell r="C1321">
            <v>38</v>
          </cell>
          <cell r="I1321">
            <v>1130</v>
          </cell>
          <cell r="R1321">
            <v>84</v>
          </cell>
        </row>
        <row r="1322">
          <cell r="C1322">
            <v>38</v>
          </cell>
          <cell r="I1322">
            <v>1130</v>
          </cell>
          <cell r="R1322">
            <v>84</v>
          </cell>
        </row>
        <row r="1323">
          <cell r="C1323">
            <v>38</v>
          </cell>
          <cell r="I1323">
            <v>1130</v>
          </cell>
          <cell r="R1323">
            <v>84</v>
          </cell>
        </row>
        <row r="1324">
          <cell r="C1324">
            <v>38</v>
          </cell>
          <cell r="I1324">
            <v>1130</v>
          </cell>
          <cell r="R1324">
            <v>84</v>
          </cell>
        </row>
        <row r="1325">
          <cell r="C1325">
            <v>38</v>
          </cell>
          <cell r="I1325">
            <v>1130</v>
          </cell>
          <cell r="R1325">
            <v>84</v>
          </cell>
        </row>
        <row r="1326">
          <cell r="C1326">
            <v>38</v>
          </cell>
          <cell r="I1326">
            <v>1130</v>
          </cell>
          <cell r="R1326">
            <v>84</v>
          </cell>
        </row>
        <row r="1327">
          <cell r="C1327">
            <v>38</v>
          </cell>
          <cell r="I1327">
            <v>1130</v>
          </cell>
          <cell r="R1327">
            <v>84</v>
          </cell>
        </row>
        <row r="1328">
          <cell r="C1328">
            <v>38</v>
          </cell>
          <cell r="I1328">
            <v>1130</v>
          </cell>
          <cell r="R1328">
            <v>84</v>
          </cell>
        </row>
        <row r="1329">
          <cell r="C1329">
            <v>38</v>
          </cell>
          <cell r="I1329">
            <v>1130</v>
          </cell>
          <cell r="R1329">
            <v>84</v>
          </cell>
        </row>
        <row r="1330">
          <cell r="C1330">
            <v>38</v>
          </cell>
          <cell r="I1330">
            <v>1130</v>
          </cell>
          <cell r="R1330">
            <v>84</v>
          </cell>
        </row>
        <row r="1331">
          <cell r="C1331">
            <v>38</v>
          </cell>
          <cell r="I1331">
            <v>1130</v>
          </cell>
          <cell r="R1331">
            <v>84</v>
          </cell>
        </row>
        <row r="1332">
          <cell r="C1332">
            <v>38</v>
          </cell>
          <cell r="I1332">
            <v>1130</v>
          </cell>
          <cell r="R1332">
            <v>84</v>
          </cell>
        </row>
        <row r="1333">
          <cell r="C1333">
            <v>35</v>
          </cell>
          <cell r="I1333">
            <v>1112</v>
          </cell>
          <cell r="R1333">
            <v>3744</v>
          </cell>
        </row>
        <row r="1334">
          <cell r="C1334">
            <v>35</v>
          </cell>
          <cell r="I1334">
            <v>1112</v>
          </cell>
          <cell r="R1334">
            <v>3744</v>
          </cell>
        </row>
        <row r="1335">
          <cell r="C1335">
            <v>35</v>
          </cell>
          <cell r="I1335">
            <v>1112</v>
          </cell>
          <cell r="R1335">
            <v>3744</v>
          </cell>
        </row>
        <row r="1336">
          <cell r="C1336">
            <v>35</v>
          </cell>
          <cell r="I1336">
            <v>1112</v>
          </cell>
          <cell r="R1336">
            <v>3744</v>
          </cell>
        </row>
        <row r="1337">
          <cell r="C1337">
            <v>35</v>
          </cell>
          <cell r="I1337">
            <v>1112</v>
          </cell>
          <cell r="R1337">
            <v>3744</v>
          </cell>
        </row>
        <row r="1338">
          <cell r="C1338">
            <v>35</v>
          </cell>
          <cell r="I1338">
            <v>1112</v>
          </cell>
          <cell r="R1338">
            <v>3744</v>
          </cell>
        </row>
        <row r="1339">
          <cell r="C1339">
            <v>35</v>
          </cell>
          <cell r="I1339">
            <v>1112</v>
          </cell>
          <cell r="R1339">
            <v>3744</v>
          </cell>
        </row>
        <row r="1340">
          <cell r="C1340">
            <v>35</v>
          </cell>
          <cell r="I1340">
            <v>1112</v>
          </cell>
          <cell r="R1340">
            <v>3744</v>
          </cell>
        </row>
        <row r="1341">
          <cell r="C1341">
            <v>35</v>
          </cell>
          <cell r="I1341">
            <v>1112</v>
          </cell>
          <cell r="R1341">
            <v>3744</v>
          </cell>
        </row>
        <row r="1342">
          <cell r="C1342">
            <v>35</v>
          </cell>
          <cell r="I1342">
            <v>1112</v>
          </cell>
          <cell r="R1342">
            <v>3744</v>
          </cell>
        </row>
        <row r="1343">
          <cell r="C1343">
            <v>35</v>
          </cell>
          <cell r="I1343">
            <v>1112</v>
          </cell>
          <cell r="R1343">
            <v>3744</v>
          </cell>
        </row>
        <row r="1344">
          <cell r="C1344">
            <v>35</v>
          </cell>
          <cell r="I1344">
            <v>1112</v>
          </cell>
          <cell r="R1344">
            <v>3744</v>
          </cell>
        </row>
        <row r="1345">
          <cell r="C1345">
            <v>35</v>
          </cell>
          <cell r="I1345">
            <v>1112</v>
          </cell>
          <cell r="R1345">
            <v>3744</v>
          </cell>
        </row>
        <row r="1346">
          <cell r="C1346">
            <v>35</v>
          </cell>
          <cell r="I1346">
            <v>1112</v>
          </cell>
          <cell r="R1346">
            <v>3744</v>
          </cell>
        </row>
        <row r="1347">
          <cell r="C1347">
            <v>35</v>
          </cell>
          <cell r="I1347">
            <v>1112</v>
          </cell>
          <cell r="R1347">
            <v>3744</v>
          </cell>
        </row>
        <row r="1348">
          <cell r="C1348">
            <v>35</v>
          </cell>
          <cell r="I1348">
            <v>1112</v>
          </cell>
          <cell r="R1348">
            <v>3744</v>
          </cell>
        </row>
        <row r="1349">
          <cell r="C1349">
            <v>36</v>
          </cell>
          <cell r="I1349">
            <v>1107</v>
          </cell>
          <cell r="R1349">
            <v>24</v>
          </cell>
        </row>
        <row r="1350">
          <cell r="C1350">
            <v>36</v>
          </cell>
          <cell r="I1350">
            <v>1107</v>
          </cell>
          <cell r="R1350">
            <v>24</v>
          </cell>
        </row>
        <row r="1351">
          <cell r="C1351">
            <v>36</v>
          </cell>
          <cell r="I1351">
            <v>1107</v>
          </cell>
          <cell r="R1351">
            <v>24</v>
          </cell>
        </row>
        <row r="1352">
          <cell r="C1352">
            <v>36</v>
          </cell>
          <cell r="I1352">
            <v>1107</v>
          </cell>
          <cell r="R1352">
            <v>24</v>
          </cell>
        </row>
        <row r="1353">
          <cell r="C1353">
            <v>36</v>
          </cell>
          <cell r="I1353">
            <v>1107</v>
          </cell>
          <cell r="R1353">
            <v>24</v>
          </cell>
        </row>
        <row r="1354">
          <cell r="C1354">
            <v>36</v>
          </cell>
          <cell r="I1354">
            <v>1107</v>
          </cell>
          <cell r="R1354">
            <v>24</v>
          </cell>
        </row>
        <row r="1355">
          <cell r="C1355">
            <v>36</v>
          </cell>
          <cell r="I1355">
            <v>1107</v>
          </cell>
          <cell r="R1355">
            <v>24</v>
          </cell>
        </row>
        <row r="1356">
          <cell r="C1356">
            <v>36</v>
          </cell>
          <cell r="I1356">
            <v>1107</v>
          </cell>
          <cell r="R1356">
            <v>24</v>
          </cell>
        </row>
        <row r="1357">
          <cell r="C1357">
            <v>36</v>
          </cell>
          <cell r="I1357">
            <v>1107</v>
          </cell>
          <cell r="R1357">
            <v>24</v>
          </cell>
        </row>
        <row r="1358">
          <cell r="C1358">
            <v>36</v>
          </cell>
          <cell r="I1358">
            <v>1107</v>
          </cell>
          <cell r="R1358">
            <v>24</v>
          </cell>
        </row>
        <row r="1359">
          <cell r="C1359">
            <v>36</v>
          </cell>
          <cell r="I1359">
            <v>1107</v>
          </cell>
          <cell r="R1359">
            <v>24</v>
          </cell>
        </row>
        <row r="1360">
          <cell r="C1360">
            <v>36</v>
          </cell>
          <cell r="I1360">
            <v>1107</v>
          </cell>
          <cell r="R1360">
            <v>24</v>
          </cell>
        </row>
        <row r="1361">
          <cell r="C1361">
            <v>36</v>
          </cell>
          <cell r="I1361">
            <v>1107</v>
          </cell>
          <cell r="R1361">
            <v>24</v>
          </cell>
        </row>
        <row r="1362">
          <cell r="C1362">
            <v>36</v>
          </cell>
          <cell r="I1362">
            <v>1107</v>
          </cell>
          <cell r="R1362">
            <v>24</v>
          </cell>
        </row>
        <row r="1363">
          <cell r="C1363">
            <v>36</v>
          </cell>
          <cell r="I1363">
            <v>1107</v>
          </cell>
          <cell r="R1363">
            <v>24</v>
          </cell>
        </row>
        <row r="1364">
          <cell r="C1364">
            <v>36</v>
          </cell>
          <cell r="I1364">
            <v>1107</v>
          </cell>
          <cell r="R1364">
            <v>24</v>
          </cell>
        </row>
        <row r="1365">
          <cell r="C1365">
            <v>50</v>
          </cell>
          <cell r="I1365">
            <v>1056</v>
          </cell>
          <cell r="R1365">
            <v>40</v>
          </cell>
        </row>
        <row r="1366">
          <cell r="C1366">
            <v>50</v>
          </cell>
          <cell r="I1366">
            <v>1056</v>
          </cell>
          <cell r="R1366">
            <v>40</v>
          </cell>
        </row>
        <row r="1367">
          <cell r="C1367">
            <v>50</v>
          </cell>
          <cell r="I1367">
            <v>1056</v>
          </cell>
          <cell r="R1367">
            <v>40</v>
          </cell>
        </row>
        <row r="1368">
          <cell r="C1368">
            <v>50</v>
          </cell>
          <cell r="I1368">
            <v>1056</v>
          </cell>
          <cell r="R1368">
            <v>40</v>
          </cell>
        </row>
        <row r="1369">
          <cell r="C1369">
            <v>50</v>
          </cell>
          <cell r="I1369">
            <v>1056</v>
          </cell>
          <cell r="R1369">
            <v>40</v>
          </cell>
        </row>
        <row r="1370">
          <cell r="C1370">
            <v>50</v>
          </cell>
          <cell r="I1370">
            <v>1056</v>
          </cell>
          <cell r="R1370">
            <v>40</v>
          </cell>
        </row>
        <row r="1371">
          <cell r="C1371">
            <v>50</v>
          </cell>
          <cell r="I1371">
            <v>1056</v>
          </cell>
          <cell r="R1371">
            <v>40</v>
          </cell>
        </row>
        <row r="1372">
          <cell r="C1372">
            <v>50</v>
          </cell>
          <cell r="I1372">
            <v>1056</v>
          </cell>
          <cell r="R1372">
            <v>40</v>
          </cell>
        </row>
        <row r="1373">
          <cell r="C1373">
            <v>50</v>
          </cell>
          <cell r="I1373">
            <v>1056</v>
          </cell>
          <cell r="R1373">
            <v>40</v>
          </cell>
        </row>
        <row r="1374">
          <cell r="C1374">
            <v>50</v>
          </cell>
          <cell r="I1374">
            <v>1056</v>
          </cell>
          <cell r="R1374">
            <v>40</v>
          </cell>
        </row>
        <row r="1375">
          <cell r="C1375">
            <v>50</v>
          </cell>
          <cell r="I1375">
            <v>1056</v>
          </cell>
          <cell r="R1375">
            <v>40</v>
          </cell>
        </row>
        <row r="1376">
          <cell r="C1376">
            <v>50</v>
          </cell>
          <cell r="I1376">
            <v>1056</v>
          </cell>
          <cell r="R1376">
            <v>40</v>
          </cell>
        </row>
        <row r="1377">
          <cell r="C1377">
            <v>50</v>
          </cell>
          <cell r="I1377">
            <v>1056</v>
          </cell>
          <cell r="R1377">
            <v>40</v>
          </cell>
        </row>
        <row r="1378">
          <cell r="C1378">
            <v>50</v>
          </cell>
          <cell r="I1378">
            <v>1056</v>
          </cell>
          <cell r="R1378">
            <v>40</v>
          </cell>
        </row>
        <row r="1379">
          <cell r="C1379">
            <v>50</v>
          </cell>
          <cell r="I1379">
            <v>1056</v>
          </cell>
          <cell r="R1379">
            <v>40</v>
          </cell>
        </row>
        <row r="1380">
          <cell r="C1380">
            <v>50</v>
          </cell>
          <cell r="I1380">
            <v>1056</v>
          </cell>
          <cell r="R1380">
            <v>40</v>
          </cell>
        </row>
        <row r="1381">
          <cell r="C1381">
            <v>44</v>
          </cell>
          <cell r="I1381">
            <v>1002</v>
          </cell>
          <cell r="R1381">
            <v>0</v>
          </cell>
        </row>
        <row r="1382">
          <cell r="C1382">
            <v>44</v>
          </cell>
          <cell r="I1382">
            <v>1002</v>
          </cell>
          <cell r="R1382">
            <v>0</v>
          </cell>
        </row>
        <row r="1383">
          <cell r="C1383">
            <v>44</v>
          </cell>
          <cell r="I1383">
            <v>1002</v>
          </cell>
          <cell r="R1383">
            <v>0</v>
          </cell>
        </row>
        <row r="1384">
          <cell r="C1384">
            <v>44</v>
          </cell>
          <cell r="I1384">
            <v>1002</v>
          </cell>
          <cell r="R1384">
            <v>0</v>
          </cell>
        </row>
        <row r="1385">
          <cell r="C1385">
            <v>44</v>
          </cell>
          <cell r="I1385">
            <v>1002</v>
          </cell>
          <cell r="R1385">
            <v>0</v>
          </cell>
        </row>
        <row r="1386">
          <cell r="C1386">
            <v>44</v>
          </cell>
          <cell r="I1386">
            <v>1002</v>
          </cell>
          <cell r="R1386">
            <v>0</v>
          </cell>
        </row>
        <row r="1387">
          <cell r="C1387">
            <v>44</v>
          </cell>
          <cell r="I1387">
            <v>1002</v>
          </cell>
          <cell r="R1387">
            <v>0</v>
          </cell>
        </row>
        <row r="1388">
          <cell r="C1388">
            <v>44</v>
          </cell>
          <cell r="I1388">
            <v>1002</v>
          </cell>
          <cell r="R1388">
            <v>0</v>
          </cell>
        </row>
        <row r="1389">
          <cell r="C1389">
            <v>44</v>
          </cell>
          <cell r="I1389">
            <v>1002</v>
          </cell>
          <cell r="R1389">
            <v>0</v>
          </cell>
        </row>
        <row r="1390">
          <cell r="C1390">
            <v>44</v>
          </cell>
          <cell r="I1390">
            <v>1002</v>
          </cell>
          <cell r="R1390">
            <v>0</v>
          </cell>
        </row>
        <row r="1391">
          <cell r="C1391">
            <v>44</v>
          </cell>
          <cell r="I1391">
            <v>1002</v>
          </cell>
          <cell r="R1391">
            <v>0</v>
          </cell>
        </row>
        <row r="1392">
          <cell r="C1392">
            <v>44</v>
          </cell>
          <cell r="I1392">
            <v>1002</v>
          </cell>
          <cell r="R1392">
            <v>0</v>
          </cell>
        </row>
        <row r="1393">
          <cell r="C1393">
            <v>44</v>
          </cell>
          <cell r="I1393">
            <v>1002</v>
          </cell>
          <cell r="R1393">
            <v>0</v>
          </cell>
        </row>
        <row r="1394">
          <cell r="C1394">
            <v>44</v>
          </cell>
          <cell r="I1394">
            <v>1002</v>
          </cell>
          <cell r="R1394">
            <v>0</v>
          </cell>
        </row>
        <row r="1395">
          <cell r="C1395">
            <v>44</v>
          </cell>
          <cell r="I1395">
            <v>1002</v>
          </cell>
          <cell r="R1395">
            <v>0</v>
          </cell>
        </row>
        <row r="1396">
          <cell r="C1396">
            <v>44</v>
          </cell>
          <cell r="I1396">
            <v>1002</v>
          </cell>
          <cell r="R1396">
            <v>0</v>
          </cell>
        </row>
        <row r="1397">
          <cell r="C1397">
            <v>43</v>
          </cell>
          <cell r="I1397">
            <v>902</v>
          </cell>
          <cell r="R1397">
            <v>3</v>
          </cell>
        </row>
        <row r="1398">
          <cell r="C1398">
            <v>43</v>
          </cell>
          <cell r="I1398">
            <v>902</v>
          </cell>
          <cell r="R1398">
            <v>3</v>
          </cell>
        </row>
        <row r="1399">
          <cell r="C1399">
            <v>43</v>
          </cell>
          <cell r="I1399">
            <v>902</v>
          </cell>
          <cell r="R1399">
            <v>3</v>
          </cell>
        </row>
        <row r="1400">
          <cell r="C1400">
            <v>43</v>
          </cell>
          <cell r="I1400">
            <v>902</v>
          </cell>
          <cell r="R1400">
            <v>3</v>
          </cell>
        </row>
        <row r="1401">
          <cell r="C1401">
            <v>43</v>
          </cell>
          <cell r="I1401">
            <v>902</v>
          </cell>
          <cell r="R1401">
            <v>3</v>
          </cell>
        </row>
        <row r="1402">
          <cell r="C1402">
            <v>43</v>
          </cell>
          <cell r="I1402">
            <v>902</v>
          </cell>
          <cell r="R1402">
            <v>3</v>
          </cell>
        </row>
        <row r="1403">
          <cell r="C1403">
            <v>43</v>
          </cell>
          <cell r="I1403">
            <v>902</v>
          </cell>
          <cell r="R1403">
            <v>3</v>
          </cell>
        </row>
        <row r="1404">
          <cell r="C1404">
            <v>43</v>
          </cell>
          <cell r="I1404">
            <v>902</v>
          </cell>
          <cell r="R1404">
            <v>3</v>
          </cell>
        </row>
        <row r="1405">
          <cell r="C1405">
            <v>43</v>
          </cell>
          <cell r="I1405">
            <v>902</v>
          </cell>
          <cell r="R1405">
            <v>3</v>
          </cell>
        </row>
        <row r="1406">
          <cell r="C1406">
            <v>43</v>
          </cell>
          <cell r="I1406">
            <v>902</v>
          </cell>
          <cell r="R1406">
            <v>3</v>
          </cell>
        </row>
        <row r="1407">
          <cell r="C1407">
            <v>43</v>
          </cell>
          <cell r="I1407">
            <v>902</v>
          </cell>
          <cell r="R1407">
            <v>3</v>
          </cell>
        </row>
        <row r="1408">
          <cell r="C1408">
            <v>43</v>
          </cell>
          <cell r="I1408">
            <v>902</v>
          </cell>
          <cell r="R1408">
            <v>3</v>
          </cell>
        </row>
        <row r="1409">
          <cell r="C1409">
            <v>43</v>
          </cell>
          <cell r="I1409">
            <v>902</v>
          </cell>
          <cell r="R1409">
            <v>3</v>
          </cell>
        </row>
        <row r="1410">
          <cell r="C1410">
            <v>43</v>
          </cell>
          <cell r="I1410">
            <v>902</v>
          </cell>
          <cell r="R1410">
            <v>3</v>
          </cell>
        </row>
        <row r="1411">
          <cell r="C1411">
            <v>43</v>
          </cell>
          <cell r="I1411">
            <v>902</v>
          </cell>
          <cell r="R1411">
            <v>3</v>
          </cell>
        </row>
        <row r="1412">
          <cell r="C1412">
            <v>43</v>
          </cell>
          <cell r="I1412">
            <v>902</v>
          </cell>
          <cell r="R1412">
            <v>3</v>
          </cell>
        </row>
        <row r="1413">
          <cell r="C1413">
            <v>41</v>
          </cell>
          <cell r="I1413">
            <v>882</v>
          </cell>
          <cell r="R1413">
            <v>0</v>
          </cell>
        </row>
        <row r="1414">
          <cell r="C1414">
            <v>41</v>
          </cell>
          <cell r="I1414">
            <v>882</v>
          </cell>
          <cell r="R1414">
            <v>0</v>
          </cell>
        </row>
        <row r="1415">
          <cell r="C1415">
            <v>41</v>
          </cell>
          <cell r="I1415">
            <v>882</v>
          </cell>
          <cell r="R1415">
            <v>0</v>
          </cell>
        </row>
        <row r="1416">
          <cell r="C1416">
            <v>41</v>
          </cell>
          <cell r="I1416">
            <v>882</v>
          </cell>
          <cell r="R1416">
            <v>0</v>
          </cell>
        </row>
        <row r="1417">
          <cell r="C1417">
            <v>41</v>
          </cell>
          <cell r="I1417">
            <v>882</v>
          </cell>
          <cell r="R1417">
            <v>0</v>
          </cell>
        </row>
        <row r="1418">
          <cell r="C1418">
            <v>41</v>
          </cell>
          <cell r="I1418">
            <v>882</v>
          </cell>
          <cell r="R1418">
            <v>0</v>
          </cell>
        </row>
        <row r="1419">
          <cell r="C1419">
            <v>41</v>
          </cell>
          <cell r="I1419">
            <v>882</v>
          </cell>
          <cell r="R1419">
            <v>0</v>
          </cell>
        </row>
        <row r="1420">
          <cell r="C1420">
            <v>41</v>
          </cell>
          <cell r="I1420">
            <v>882</v>
          </cell>
          <cell r="R1420">
            <v>0</v>
          </cell>
        </row>
        <row r="1421">
          <cell r="C1421">
            <v>41</v>
          </cell>
          <cell r="I1421">
            <v>882</v>
          </cell>
          <cell r="R1421">
            <v>0</v>
          </cell>
        </row>
        <row r="1422">
          <cell r="C1422">
            <v>41</v>
          </cell>
          <cell r="I1422">
            <v>882</v>
          </cell>
          <cell r="R1422">
            <v>0</v>
          </cell>
        </row>
        <row r="1423">
          <cell r="C1423">
            <v>41</v>
          </cell>
          <cell r="I1423">
            <v>882</v>
          </cell>
          <cell r="R1423">
            <v>0</v>
          </cell>
        </row>
        <row r="1424">
          <cell r="C1424">
            <v>41</v>
          </cell>
          <cell r="I1424">
            <v>882</v>
          </cell>
          <cell r="R1424">
            <v>0</v>
          </cell>
        </row>
        <row r="1425">
          <cell r="C1425">
            <v>41</v>
          </cell>
          <cell r="I1425">
            <v>882</v>
          </cell>
          <cell r="R1425">
            <v>0</v>
          </cell>
        </row>
        <row r="1426">
          <cell r="C1426">
            <v>41</v>
          </cell>
          <cell r="I1426">
            <v>882</v>
          </cell>
          <cell r="R1426">
            <v>0</v>
          </cell>
        </row>
        <row r="1427">
          <cell r="C1427">
            <v>41</v>
          </cell>
          <cell r="I1427">
            <v>882</v>
          </cell>
          <cell r="R1427">
            <v>0</v>
          </cell>
        </row>
        <row r="1428">
          <cell r="C1428">
            <v>41</v>
          </cell>
          <cell r="I1428">
            <v>882</v>
          </cell>
          <cell r="R1428">
            <v>0</v>
          </cell>
        </row>
        <row r="1429">
          <cell r="C1429">
            <v>34</v>
          </cell>
          <cell r="I1429">
            <v>855</v>
          </cell>
          <cell r="R1429">
            <v>2127</v>
          </cell>
        </row>
        <row r="1430">
          <cell r="C1430">
            <v>34</v>
          </cell>
          <cell r="I1430">
            <v>855</v>
          </cell>
          <cell r="R1430">
            <v>2127</v>
          </cell>
        </row>
        <row r="1431">
          <cell r="C1431">
            <v>34</v>
          </cell>
          <cell r="I1431">
            <v>855</v>
          </cell>
          <cell r="R1431">
            <v>2127</v>
          </cell>
        </row>
        <row r="1432">
          <cell r="C1432">
            <v>34</v>
          </cell>
          <cell r="I1432">
            <v>855</v>
          </cell>
          <cell r="R1432">
            <v>2127</v>
          </cell>
        </row>
        <row r="1433">
          <cell r="C1433">
            <v>34</v>
          </cell>
          <cell r="I1433">
            <v>855</v>
          </cell>
          <cell r="R1433">
            <v>2127</v>
          </cell>
        </row>
        <row r="1434">
          <cell r="C1434">
            <v>34</v>
          </cell>
          <cell r="I1434">
            <v>855</v>
          </cell>
          <cell r="R1434">
            <v>2127</v>
          </cell>
        </row>
        <row r="1435">
          <cell r="C1435">
            <v>34</v>
          </cell>
          <cell r="I1435">
            <v>855</v>
          </cell>
          <cell r="R1435">
            <v>2127</v>
          </cell>
        </row>
        <row r="1436">
          <cell r="C1436">
            <v>34</v>
          </cell>
          <cell r="I1436">
            <v>855</v>
          </cell>
          <cell r="R1436">
            <v>2127</v>
          </cell>
        </row>
        <row r="1437">
          <cell r="C1437">
            <v>34</v>
          </cell>
          <cell r="I1437">
            <v>855</v>
          </cell>
          <cell r="R1437">
            <v>2127</v>
          </cell>
        </row>
        <row r="1438">
          <cell r="C1438">
            <v>34</v>
          </cell>
          <cell r="I1438">
            <v>855</v>
          </cell>
          <cell r="R1438">
            <v>2127</v>
          </cell>
        </row>
        <row r="1439">
          <cell r="C1439">
            <v>34</v>
          </cell>
          <cell r="I1439">
            <v>855</v>
          </cell>
          <cell r="R1439">
            <v>2127</v>
          </cell>
        </row>
        <row r="1440">
          <cell r="C1440">
            <v>34</v>
          </cell>
          <cell r="I1440">
            <v>855</v>
          </cell>
          <cell r="R1440">
            <v>2127</v>
          </cell>
        </row>
        <row r="1441">
          <cell r="C1441">
            <v>34</v>
          </cell>
          <cell r="I1441">
            <v>855</v>
          </cell>
          <cell r="R1441">
            <v>2127</v>
          </cell>
        </row>
        <row r="1442">
          <cell r="C1442">
            <v>34</v>
          </cell>
          <cell r="I1442">
            <v>855</v>
          </cell>
          <cell r="R1442">
            <v>2127</v>
          </cell>
        </row>
        <row r="1443">
          <cell r="C1443">
            <v>34</v>
          </cell>
          <cell r="I1443">
            <v>855</v>
          </cell>
          <cell r="R1443">
            <v>2127</v>
          </cell>
        </row>
        <row r="1444">
          <cell r="C1444">
            <v>34</v>
          </cell>
          <cell r="I1444">
            <v>855</v>
          </cell>
          <cell r="R1444">
            <v>2127</v>
          </cell>
        </row>
        <row r="1445">
          <cell r="C1445">
            <v>40</v>
          </cell>
          <cell r="I1445">
            <v>842</v>
          </cell>
          <cell r="R1445">
            <v>1</v>
          </cell>
        </row>
        <row r="1446">
          <cell r="C1446">
            <v>40</v>
          </cell>
          <cell r="I1446">
            <v>842</v>
          </cell>
          <cell r="R1446">
            <v>1</v>
          </cell>
        </row>
        <row r="1447">
          <cell r="C1447">
            <v>40</v>
          </cell>
          <cell r="I1447">
            <v>842</v>
          </cell>
          <cell r="R1447">
            <v>1</v>
          </cell>
        </row>
        <row r="1448">
          <cell r="C1448">
            <v>40</v>
          </cell>
          <cell r="I1448">
            <v>842</v>
          </cell>
          <cell r="R1448">
            <v>1</v>
          </cell>
        </row>
        <row r="1449">
          <cell r="C1449">
            <v>40</v>
          </cell>
          <cell r="I1449">
            <v>842</v>
          </cell>
          <cell r="R1449">
            <v>1</v>
          </cell>
        </row>
        <row r="1450">
          <cell r="C1450">
            <v>40</v>
          </cell>
          <cell r="I1450">
            <v>842</v>
          </cell>
          <cell r="R1450">
            <v>1</v>
          </cell>
        </row>
        <row r="1451">
          <cell r="C1451">
            <v>40</v>
          </cell>
          <cell r="I1451">
            <v>842</v>
          </cell>
          <cell r="R1451">
            <v>1</v>
          </cell>
        </row>
        <row r="1452">
          <cell r="C1452">
            <v>40</v>
          </cell>
          <cell r="I1452">
            <v>842</v>
          </cell>
          <cell r="R1452">
            <v>1</v>
          </cell>
        </row>
        <row r="1453">
          <cell r="C1453">
            <v>40</v>
          </cell>
          <cell r="I1453">
            <v>842</v>
          </cell>
          <cell r="R1453">
            <v>1</v>
          </cell>
        </row>
        <row r="1454">
          <cell r="C1454">
            <v>40</v>
          </cell>
          <cell r="I1454">
            <v>842</v>
          </cell>
          <cell r="R1454">
            <v>1</v>
          </cell>
        </row>
        <row r="1455">
          <cell r="C1455">
            <v>40</v>
          </cell>
          <cell r="I1455">
            <v>842</v>
          </cell>
          <cell r="R1455">
            <v>1</v>
          </cell>
        </row>
        <row r="1456">
          <cell r="C1456">
            <v>40</v>
          </cell>
          <cell r="I1456">
            <v>842</v>
          </cell>
          <cell r="R1456">
            <v>1</v>
          </cell>
        </row>
        <row r="1457">
          <cell r="C1457">
            <v>40</v>
          </cell>
          <cell r="I1457">
            <v>842</v>
          </cell>
          <cell r="R1457">
            <v>1</v>
          </cell>
        </row>
        <row r="1458">
          <cell r="C1458">
            <v>40</v>
          </cell>
          <cell r="I1458">
            <v>842</v>
          </cell>
          <cell r="R1458">
            <v>1</v>
          </cell>
        </row>
        <row r="1459">
          <cell r="C1459">
            <v>40</v>
          </cell>
          <cell r="I1459">
            <v>842</v>
          </cell>
          <cell r="R1459">
            <v>1</v>
          </cell>
        </row>
        <row r="1460">
          <cell r="C1460">
            <v>40</v>
          </cell>
          <cell r="I1460">
            <v>842</v>
          </cell>
          <cell r="R1460">
            <v>1</v>
          </cell>
        </row>
        <row r="1461">
          <cell r="C1461">
            <v>35</v>
          </cell>
          <cell r="I1461">
            <v>807</v>
          </cell>
          <cell r="R1461">
            <v>15680</v>
          </cell>
        </row>
        <row r="1462">
          <cell r="C1462">
            <v>35</v>
          </cell>
          <cell r="I1462">
            <v>807</v>
          </cell>
          <cell r="R1462">
            <v>15680</v>
          </cell>
        </row>
        <row r="1463">
          <cell r="C1463">
            <v>35</v>
          </cell>
          <cell r="I1463">
            <v>807</v>
          </cell>
          <cell r="R1463">
            <v>15680</v>
          </cell>
        </row>
        <row r="1464">
          <cell r="C1464">
            <v>35</v>
          </cell>
          <cell r="I1464">
            <v>807</v>
          </cell>
          <cell r="R1464">
            <v>15680</v>
          </cell>
        </row>
        <row r="1465">
          <cell r="C1465">
            <v>35</v>
          </cell>
          <cell r="I1465">
            <v>807</v>
          </cell>
          <cell r="R1465">
            <v>15680</v>
          </cell>
        </row>
        <row r="1466">
          <cell r="C1466">
            <v>35</v>
          </cell>
          <cell r="I1466">
            <v>807</v>
          </cell>
          <cell r="R1466">
            <v>15680</v>
          </cell>
        </row>
        <row r="1467">
          <cell r="C1467">
            <v>35</v>
          </cell>
          <cell r="I1467">
            <v>807</v>
          </cell>
          <cell r="R1467">
            <v>15680</v>
          </cell>
        </row>
        <row r="1468">
          <cell r="C1468">
            <v>35</v>
          </cell>
          <cell r="I1468">
            <v>807</v>
          </cell>
          <cell r="R1468">
            <v>15680</v>
          </cell>
        </row>
        <row r="1469">
          <cell r="C1469">
            <v>35</v>
          </cell>
          <cell r="I1469">
            <v>807</v>
          </cell>
          <cell r="R1469">
            <v>15680</v>
          </cell>
        </row>
        <row r="1470">
          <cell r="C1470">
            <v>35</v>
          </cell>
          <cell r="I1470">
            <v>807</v>
          </cell>
          <cell r="R1470">
            <v>15680</v>
          </cell>
        </row>
        <row r="1471">
          <cell r="C1471">
            <v>35</v>
          </cell>
          <cell r="I1471">
            <v>807</v>
          </cell>
          <cell r="R1471">
            <v>15680</v>
          </cell>
        </row>
        <row r="1472">
          <cell r="C1472">
            <v>35</v>
          </cell>
          <cell r="I1472">
            <v>807</v>
          </cell>
          <cell r="R1472">
            <v>15680</v>
          </cell>
        </row>
        <row r="1473">
          <cell r="C1473">
            <v>35</v>
          </cell>
          <cell r="I1473">
            <v>807</v>
          </cell>
          <cell r="R1473">
            <v>15680</v>
          </cell>
        </row>
        <row r="1474">
          <cell r="C1474">
            <v>35</v>
          </cell>
          <cell r="I1474">
            <v>807</v>
          </cell>
          <cell r="R1474">
            <v>15680</v>
          </cell>
        </row>
        <row r="1475">
          <cell r="C1475">
            <v>35</v>
          </cell>
          <cell r="I1475">
            <v>807</v>
          </cell>
          <cell r="R1475">
            <v>15680</v>
          </cell>
        </row>
        <row r="1476">
          <cell r="C1476">
            <v>35</v>
          </cell>
          <cell r="I1476">
            <v>807</v>
          </cell>
          <cell r="R1476">
            <v>15680</v>
          </cell>
        </row>
        <row r="1477">
          <cell r="C1477">
            <v>27</v>
          </cell>
          <cell r="I1477">
            <v>748</v>
          </cell>
          <cell r="R1477">
            <v>22074</v>
          </cell>
        </row>
        <row r="1478">
          <cell r="C1478">
            <v>27</v>
          </cell>
          <cell r="I1478">
            <v>748</v>
          </cell>
          <cell r="R1478">
            <v>22074</v>
          </cell>
        </row>
        <row r="1479">
          <cell r="C1479">
            <v>27</v>
          </cell>
          <cell r="I1479">
            <v>748</v>
          </cell>
          <cell r="R1479">
            <v>22074</v>
          </cell>
        </row>
        <row r="1480">
          <cell r="C1480">
            <v>27</v>
          </cell>
          <cell r="I1480">
            <v>748</v>
          </cell>
          <cell r="R1480">
            <v>22074</v>
          </cell>
        </row>
        <row r="1481">
          <cell r="C1481">
            <v>27</v>
          </cell>
          <cell r="I1481">
            <v>748</v>
          </cell>
          <cell r="R1481">
            <v>22074</v>
          </cell>
        </row>
        <row r="1482">
          <cell r="C1482">
            <v>27</v>
          </cell>
          <cell r="I1482">
            <v>748</v>
          </cell>
          <cell r="R1482">
            <v>22074</v>
          </cell>
        </row>
        <row r="1483">
          <cell r="C1483">
            <v>27</v>
          </cell>
          <cell r="I1483">
            <v>748</v>
          </cell>
          <cell r="R1483">
            <v>22074</v>
          </cell>
        </row>
        <row r="1484">
          <cell r="C1484">
            <v>27</v>
          </cell>
          <cell r="I1484">
            <v>748</v>
          </cell>
          <cell r="R1484">
            <v>22074</v>
          </cell>
        </row>
        <row r="1485">
          <cell r="C1485">
            <v>27</v>
          </cell>
          <cell r="I1485">
            <v>748</v>
          </cell>
          <cell r="R1485">
            <v>22074</v>
          </cell>
        </row>
        <row r="1486">
          <cell r="C1486">
            <v>27</v>
          </cell>
          <cell r="I1486">
            <v>748</v>
          </cell>
          <cell r="R1486">
            <v>22074</v>
          </cell>
        </row>
        <row r="1487">
          <cell r="C1487">
            <v>27</v>
          </cell>
          <cell r="I1487">
            <v>748</v>
          </cell>
          <cell r="R1487">
            <v>22074</v>
          </cell>
        </row>
        <row r="1488">
          <cell r="C1488">
            <v>27</v>
          </cell>
          <cell r="I1488">
            <v>748</v>
          </cell>
          <cell r="R1488">
            <v>22074</v>
          </cell>
        </row>
        <row r="1489">
          <cell r="C1489">
            <v>27</v>
          </cell>
          <cell r="I1489">
            <v>748</v>
          </cell>
          <cell r="R1489">
            <v>22074</v>
          </cell>
        </row>
        <row r="1490">
          <cell r="C1490">
            <v>27</v>
          </cell>
          <cell r="I1490">
            <v>748</v>
          </cell>
          <cell r="R1490">
            <v>22074</v>
          </cell>
        </row>
        <row r="1491">
          <cell r="C1491">
            <v>27</v>
          </cell>
          <cell r="I1491">
            <v>748</v>
          </cell>
          <cell r="R1491">
            <v>22074</v>
          </cell>
        </row>
        <row r="1492">
          <cell r="C1492">
            <v>27</v>
          </cell>
          <cell r="I1492">
            <v>748</v>
          </cell>
          <cell r="R1492">
            <v>22074</v>
          </cell>
        </row>
        <row r="1493">
          <cell r="C1493">
            <v>37</v>
          </cell>
          <cell r="I1493">
            <v>744</v>
          </cell>
          <cell r="R1493">
            <v>219</v>
          </cell>
        </row>
        <row r="1494">
          <cell r="C1494">
            <v>37</v>
          </cell>
          <cell r="I1494">
            <v>744</v>
          </cell>
          <cell r="R1494">
            <v>219</v>
          </cell>
        </row>
        <row r="1495">
          <cell r="C1495">
            <v>37</v>
          </cell>
          <cell r="I1495">
            <v>744</v>
          </cell>
          <cell r="R1495">
            <v>219</v>
          </cell>
        </row>
        <row r="1496">
          <cell r="C1496">
            <v>37</v>
          </cell>
          <cell r="I1496">
            <v>744</v>
          </cell>
          <cell r="R1496">
            <v>219</v>
          </cell>
        </row>
        <row r="1497">
          <cell r="C1497">
            <v>37</v>
          </cell>
          <cell r="I1497">
            <v>744</v>
          </cell>
          <cell r="R1497">
            <v>219</v>
          </cell>
        </row>
        <row r="1498">
          <cell r="C1498">
            <v>37</v>
          </cell>
          <cell r="I1498">
            <v>744</v>
          </cell>
          <cell r="R1498">
            <v>219</v>
          </cell>
        </row>
        <row r="1499">
          <cell r="C1499">
            <v>37</v>
          </cell>
          <cell r="I1499">
            <v>744</v>
          </cell>
          <cell r="R1499">
            <v>219</v>
          </cell>
        </row>
        <row r="1500">
          <cell r="C1500">
            <v>37</v>
          </cell>
          <cell r="I1500">
            <v>744</v>
          </cell>
          <cell r="R1500">
            <v>219</v>
          </cell>
        </row>
        <row r="1501">
          <cell r="C1501">
            <v>37</v>
          </cell>
          <cell r="I1501">
            <v>744</v>
          </cell>
          <cell r="R1501">
            <v>219</v>
          </cell>
        </row>
        <row r="1502">
          <cell r="C1502">
            <v>37</v>
          </cell>
          <cell r="I1502">
            <v>744</v>
          </cell>
          <cell r="R1502">
            <v>219</v>
          </cell>
        </row>
        <row r="1503">
          <cell r="C1503">
            <v>37</v>
          </cell>
          <cell r="I1503">
            <v>744</v>
          </cell>
          <cell r="R1503">
            <v>219</v>
          </cell>
        </row>
        <row r="1504">
          <cell r="C1504">
            <v>37</v>
          </cell>
          <cell r="I1504">
            <v>744</v>
          </cell>
          <cell r="R1504">
            <v>219</v>
          </cell>
        </row>
        <row r="1505">
          <cell r="C1505">
            <v>37</v>
          </cell>
          <cell r="I1505">
            <v>744</v>
          </cell>
          <cell r="R1505">
            <v>219</v>
          </cell>
        </row>
        <row r="1506">
          <cell r="C1506">
            <v>37</v>
          </cell>
          <cell r="I1506">
            <v>744</v>
          </cell>
          <cell r="R1506">
            <v>219</v>
          </cell>
        </row>
        <row r="1507">
          <cell r="C1507">
            <v>37</v>
          </cell>
          <cell r="I1507">
            <v>744</v>
          </cell>
          <cell r="R1507">
            <v>219</v>
          </cell>
        </row>
        <row r="1508">
          <cell r="C1508">
            <v>37</v>
          </cell>
          <cell r="I1508">
            <v>744</v>
          </cell>
          <cell r="R1508">
            <v>219</v>
          </cell>
        </row>
        <row r="1509">
          <cell r="C1509">
            <v>38</v>
          </cell>
          <cell r="I1509">
            <v>706</v>
          </cell>
          <cell r="R1509">
            <v>6</v>
          </cell>
        </row>
        <row r="1510">
          <cell r="C1510">
            <v>38</v>
          </cell>
          <cell r="I1510">
            <v>706</v>
          </cell>
          <cell r="R1510">
            <v>6</v>
          </cell>
        </row>
        <row r="1511">
          <cell r="C1511">
            <v>38</v>
          </cell>
          <cell r="I1511">
            <v>706</v>
          </cell>
          <cell r="R1511">
            <v>6</v>
          </cell>
        </row>
        <row r="1512">
          <cell r="C1512">
            <v>38</v>
          </cell>
          <cell r="I1512">
            <v>706</v>
          </cell>
          <cell r="R1512">
            <v>6</v>
          </cell>
        </row>
        <row r="1513">
          <cell r="C1513">
            <v>38</v>
          </cell>
          <cell r="I1513">
            <v>706</v>
          </cell>
          <cell r="R1513">
            <v>6</v>
          </cell>
        </row>
        <row r="1514">
          <cell r="C1514">
            <v>38</v>
          </cell>
          <cell r="I1514">
            <v>706</v>
          </cell>
          <cell r="R1514">
            <v>6</v>
          </cell>
        </row>
        <row r="1515">
          <cell r="C1515">
            <v>38</v>
          </cell>
          <cell r="I1515">
            <v>706</v>
          </cell>
          <cell r="R1515">
            <v>6</v>
          </cell>
        </row>
        <row r="1516">
          <cell r="C1516">
            <v>38</v>
          </cell>
          <cell r="I1516">
            <v>706</v>
          </cell>
          <cell r="R1516">
            <v>6</v>
          </cell>
        </row>
        <row r="1517">
          <cell r="C1517">
            <v>38</v>
          </cell>
          <cell r="I1517">
            <v>706</v>
          </cell>
          <cell r="R1517">
            <v>6</v>
          </cell>
        </row>
        <row r="1518">
          <cell r="C1518">
            <v>38</v>
          </cell>
          <cell r="I1518">
            <v>706</v>
          </cell>
          <cell r="R1518">
            <v>6</v>
          </cell>
        </row>
        <row r="1519">
          <cell r="C1519">
            <v>38</v>
          </cell>
          <cell r="I1519">
            <v>706</v>
          </cell>
          <cell r="R1519">
            <v>6</v>
          </cell>
        </row>
        <row r="1520">
          <cell r="C1520">
            <v>38</v>
          </cell>
          <cell r="I1520">
            <v>706</v>
          </cell>
          <cell r="R1520">
            <v>6</v>
          </cell>
        </row>
        <row r="1521">
          <cell r="C1521">
            <v>38</v>
          </cell>
          <cell r="I1521">
            <v>706</v>
          </cell>
          <cell r="R1521">
            <v>6</v>
          </cell>
        </row>
        <row r="1522">
          <cell r="C1522">
            <v>38</v>
          </cell>
          <cell r="I1522">
            <v>706</v>
          </cell>
          <cell r="R1522">
            <v>6</v>
          </cell>
        </row>
        <row r="1523">
          <cell r="C1523">
            <v>38</v>
          </cell>
          <cell r="I1523">
            <v>706</v>
          </cell>
          <cell r="R1523">
            <v>6</v>
          </cell>
        </row>
        <row r="1524">
          <cell r="C1524">
            <v>38</v>
          </cell>
          <cell r="I1524">
            <v>706</v>
          </cell>
          <cell r="R1524">
            <v>6</v>
          </cell>
        </row>
        <row r="1525">
          <cell r="C1525">
            <v>41</v>
          </cell>
          <cell r="I1525">
            <v>685</v>
          </cell>
          <cell r="R1525">
            <v>0</v>
          </cell>
        </row>
        <row r="1526">
          <cell r="C1526">
            <v>41</v>
          </cell>
          <cell r="I1526">
            <v>685</v>
          </cell>
          <cell r="R1526">
            <v>0</v>
          </cell>
        </row>
        <row r="1527">
          <cell r="C1527">
            <v>41</v>
          </cell>
          <cell r="I1527">
            <v>685</v>
          </cell>
          <cell r="R1527">
            <v>0</v>
          </cell>
        </row>
        <row r="1528">
          <cell r="C1528">
            <v>41</v>
          </cell>
          <cell r="I1528">
            <v>685</v>
          </cell>
          <cell r="R1528">
            <v>0</v>
          </cell>
        </row>
        <row r="1529">
          <cell r="C1529">
            <v>41</v>
          </cell>
          <cell r="I1529">
            <v>685</v>
          </cell>
          <cell r="R1529">
            <v>0</v>
          </cell>
        </row>
        <row r="1530">
          <cell r="C1530">
            <v>41</v>
          </cell>
          <cell r="I1530">
            <v>685</v>
          </cell>
          <cell r="R1530">
            <v>0</v>
          </cell>
        </row>
        <row r="1531">
          <cell r="C1531">
            <v>41</v>
          </cell>
          <cell r="I1531">
            <v>685</v>
          </cell>
          <cell r="R1531">
            <v>0</v>
          </cell>
        </row>
        <row r="1532">
          <cell r="C1532">
            <v>41</v>
          </cell>
          <cell r="I1532">
            <v>685</v>
          </cell>
          <cell r="R1532">
            <v>0</v>
          </cell>
        </row>
        <row r="1533">
          <cell r="C1533">
            <v>41</v>
          </cell>
          <cell r="I1533">
            <v>685</v>
          </cell>
          <cell r="R1533">
            <v>0</v>
          </cell>
        </row>
        <row r="1534">
          <cell r="C1534">
            <v>41</v>
          </cell>
          <cell r="I1534">
            <v>685</v>
          </cell>
          <cell r="R1534">
            <v>0</v>
          </cell>
        </row>
        <row r="1535">
          <cell r="C1535">
            <v>41</v>
          </cell>
          <cell r="I1535">
            <v>685</v>
          </cell>
          <cell r="R1535">
            <v>0</v>
          </cell>
        </row>
        <row r="1536">
          <cell r="C1536">
            <v>41</v>
          </cell>
          <cell r="I1536">
            <v>685</v>
          </cell>
          <cell r="R1536">
            <v>0</v>
          </cell>
        </row>
        <row r="1537">
          <cell r="C1537">
            <v>41</v>
          </cell>
          <cell r="I1537">
            <v>685</v>
          </cell>
          <cell r="R1537">
            <v>0</v>
          </cell>
        </row>
        <row r="1538">
          <cell r="C1538">
            <v>41</v>
          </cell>
          <cell r="I1538">
            <v>685</v>
          </cell>
          <cell r="R1538">
            <v>0</v>
          </cell>
        </row>
        <row r="1539">
          <cell r="C1539">
            <v>41</v>
          </cell>
          <cell r="I1539">
            <v>685</v>
          </cell>
          <cell r="R1539">
            <v>0</v>
          </cell>
        </row>
        <row r="1540">
          <cell r="C1540">
            <v>41</v>
          </cell>
          <cell r="I1540">
            <v>685</v>
          </cell>
          <cell r="R1540">
            <v>0</v>
          </cell>
        </row>
        <row r="1541">
          <cell r="C1541">
            <v>28</v>
          </cell>
          <cell r="I1541">
            <v>662</v>
          </cell>
          <cell r="R1541">
            <v>6741</v>
          </cell>
        </row>
        <row r="1542">
          <cell r="C1542">
            <v>28</v>
          </cell>
          <cell r="I1542">
            <v>662</v>
          </cell>
          <cell r="R1542">
            <v>6741</v>
          </cell>
        </row>
        <row r="1543">
          <cell r="C1543">
            <v>28</v>
          </cell>
          <cell r="I1543">
            <v>662</v>
          </cell>
          <cell r="R1543">
            <v>6741</v>
          </cell>
        </row>
        <row r="1544">
          <cell r="C1544">
            <v>28</v>
          </cell>
          <cell r="I1544">
            <v>662</v>
          </cell>
          <cell r="R1544">
            <v>6741</v>
          </cell>
        </row>
        <row r="1545">
          <cell r="C1545">
            <v>28</v>
          </cell>
          <cell r="I1545">
            <v>662</v>
          </cell>
          <cell r="R1545">
            <v>6741</v>
          </cell>
        </row>
        <row r="1546">
          <cell r="C1546">
            <v>28</v>
          </cell>
          <cell r="I1546">
            <v>662</v>
          </cell>
          <cell r="R1546">
            <v>6741</v>
          </cell>
        </row>
        <row r="1547">
          <cell r="C1547">
            <v>28</v>
          </cell>
          <cell r="I1547">
            <v>662</v>
          </cell>
          <cell r="R1547">
            <v>6741</v>
          </cell>
        </row>
        <row r="1548">
          <cell r="C1548">
            <v>28</v>
          </cell>
          <cell r="I1548">
            <v>662</v>
          </cell>
          <cell r="R1548">
            <v>6741</v>
          </cell>
        </row>
        <row r="1549">
          <cell r="C1549">
            <v>28</v>
          </cell>
          <cell r="I1549">
            <v>662</v>
          </cell>
          <cell r="R1549">
            <v>6741</v>
          </cell>
        </row>
        <row r="1550">
          <cell r="C1550">
            <v>28</v>
          </cell>
          <cell r="I1550">
            <v>662</v>
          </cell>
          <cell r="R1550">
            <v>6741</v>
          </cell>
        </row>
        <row r="1551">
          <cell r="C1551">
            <v>28</v>
          </cell>
          <cell r="I1551">
            <v>662</v>
          </cell>
          <cell r="R1551">
            <v>6741</v>
          </cell>
        </row>
        <row r="1552">
          <cell r="C1552">
            <v>28</v>
          </cell>
          <cell r="I1552">
            <v>662</v>
          </cell>
          <cell r="R1552">
            <v>6741</v>
          </cell>
        </row>
        <row r="1553">
          <cell r="C1553">
            <v>28</v>
          </cell>
          <cell r="I1553">
            <v>662</v>
          </cell>
          <cell r="R1553">
            <v>6741</v>
          </cell>
        </row>
        <row r="1554">
          <cell r="C1554">
            <v>28</v>
          </cell>
          <cell r="I1554">
            <v>662</v>
          </cell>
          <cell r="R1554">
            <v>6741</v>
          </cell>
        </row>
        <row r="1555">
          <cell r="C1555">
            <v>28</v>
          </cell>
          <cell r="I1555">
            <v>662</v>
          </cell>
          <cell r="R1555">
            <v>6741</v>
          </cell>
        </row>
        <row r="1556">
          <cell r="C1556">
            <v>28</v>
          </cell>
          <cell r="I1556">
            <v>662</v>
          </cell>
          <cell r="R1556">
            <v>6741</v>
          </cell>
        </row>
        <row r="1557">
          <cell r="C1557">
            <v>37</v>
          </cell>
          <cell r="I1557">
            <v>633</v>
          </cell>
          <cell r="R1557">
            <v>31</v>
          </cell>
        </row>
        <row r="1558">
          <cell r="C1558">
            <v>37</v>
          </cell>
          <cell r="I1558">
            <v>633</v>
          </cell>
          <cell r="R1558">
            <v>31</v>
          </cell>
        </row>
        <row r="1559">
          <cell r="C1559">
            <v>37</v>
          </cell>
          <cell r="I1559">
            <v>633</v>
          </cell>
          <cell r="R1559">
            <v>31</v>
          </cell>
        </row>
        <row r="1560">
          <cell r="C1560">
            <v>37</v>
          </cell>
          <cell r="I1560">
            <v>633</v>
          </cell>
          <cell r="R1560">
            <v>31</v>
          </cell>
        </row>
        <row r="1561">
          <cell r="C1561">
            <v>37</v>
          </cell>
          <cell r="I1561">
            <v>633</v>
          </cell>
          <cell r="R1561">
            <v>31</v>
          </cell>
        </row>
        <row r="1562">
          <cell r="C1562">
            <v>37</v>
          </cell>
          <cell r="I1562">
            <v>633</v>
          </cell>
          <cell r="R1562">
            <v>31</v>
          </cell>
        </row>
        <row r="1563">
          <cell r="C1563">
            <v>37</v>
          </cell>
          <cell r="I1563">
            <v>633</v>
          </cell>
          <cell r="R1563">
            <v>31</v>
          </cell>
        </row>
        <row r="1564">
          <cell r="C1564">
            <v>37</v>
          </cell>
          <cell r="I1564">
            <v>633</v>
          </cell>
          <cell r="R1564">
            <v>31</v>
          </cell>
        </row>
        <row r="1565">
          <cell r="C1565">
            <v>37</v>
          </cell>
          <cell r="I1565">
            <v>633</v>
          </cell>
          <cell r="R1565">
            <v>31</v>
          </cell>
        </row>
        <row r="1566">
          <cell r="C1566">
            <v>37</v>
          </cell>
          <cell r="I1566">
            <v>633</v>
          </cell>
          <cell r="R1566">
            <v>31</v>
          </cell>
        </row>
        <row r="1567">
          <cell r="C1567">
            <v>37</v>
          </cell>
          <cell r="I1567">
            <v>633</v>
          </cell>
          <cell r="R1567">
            <v>31</v>
          </cell>
        </row>
        <row r="1568">
          <cell r="C1568">
            <v>37</v>
          </cell>
          <cell r="I1568">
            <v>633</v>
          </cell>
          <cell r="R1568">
            <v>31</v>
          </cell>
        </row>
        <row r="1569">
          <cell r="C1569">
            <v>37</v>
          </cell>
          <cell r="I1569">
            <v>633</v>
          </cell>
          <cell r="R1569">
            <v>31</v>
          </cell>
        </row>
        <row r="1570">
          <cell r="C1570">
            <v>37</v>
          </cell>
          <cell r="I1570">
            <v>633</v>
          </cell>
          <cell r="R1570">
            <v>31</v>
          </cell>
        </row>
        <row r="1571">
          <cell r="C1571">
            <v>37</v>
          </cell>
          <cell r="I1571">
            <v>633</v>
          </cell>
          <cell r="R1571">
            <v>31</v>
          </cell>
        </row>
        <row r="1572">
          <cell r="C1572">
            <v>37</v>
          </cell>
          <cell r="I1572">
            <v>633</v>
          </cell>
          <cell r="R1572">
            <v>31</v>
          </cell>
        </row>
        <row r="1573">
          <cell r="C1573">
            <v>44</v>
          </cell>
          <cell r="I1573">
            <v>626</v>
          </cell>
          <cell r="R1573">
            <v>0</v>
          </cell>
        </row>
        <row r="1574">
          <cell r="C1574">
            <v>44</v>
          </cell>
          <cell r="I1574">
            <v>626</v>
          </cell>
          <cell r="R1574">
            <v>0</v>
          </cell>
        </row>
        <row r="1575">
          <cell r="C1575">
            <v>44</v>
          </cell>
          <cell r="I1575">
            <v>626</v>
          </cell>
          <cell r="R1575">
            <v>0</v>
          </cell>
        </row>
        <row r="1576">
          <cell r="C1576">
            <v>44</v>
          </cell>
          <cell r="I1576">
            <v>626</v>
          </cell>
          <cell r="R1576">
            <v>0</v>
          </cell>
        </row>
        <row r="1577">
          <cell r="C1577">
            <v>44</v>
          </cell>
          <cell r="I1577">
            <v>626</v>
          </cell>
          <cell r="R1577">
            <v>0</v>
          </cell>
        </row>
        <row r="1578">
          <cell r="C1578">
            <v>44</v>
          </cell>
          <cell r="I1578">
            <v>626</v>
          </cell>
          <cell r="R1578">
            <v>0</v>
          </cell>
        </row>
        <row r="1579">
          <cell r="C1579">
            <v>44</v>
          </cell>
          <cell r="I1579">
            <v>626</v>
          </cell>
          <cell r="R1579">
            <v>0</v>
          </cell>
        </row>
        <row r="1580">
          <cell r="C1580">
            <v>44</v>
          </cell>
          <cell r="I1580">
            <v>626</v>
          </cell>
          <cell r="R1580">
            <v>0</v>
          </cell>
        </row>
        <row r="1581">
          <cell r="C1581">
            <v>44</v>
          </cell>
          <cell r="I1581">
            <v>626</v>
          </cell>
          <cell r="R1581">
            <v>0</v>
          </cell>
        </row>
        <row r="1582">
          <cell r="C1582">
            <v>44</v>
          </cell>
          <cell r="I1582">
            <v>626</v>
          </cell>
          <cell r="R1582">
            <v>0</v>
          </cell>
        </row>
        <row r="1583">
          <cell r="C1583">
            <v>44</v>
          </cell>
          <cell r="I1583">
            <v>626</v>
          </cell>
          <cell r="R1583">
            <v>0</v>
          </cell>
        </row>
        <row r="1584">
          <cell r="C1584">
            <v>44</v>
          </cell>
          <cell r="I1584">
            <v>626</v>
          </cell>
          <cell r="R1584">
            <v>0</v>
          </cell>
        </row>
        <row r="1585">
          <cell r="C1585">
            <v>44</v>
          </cell>
          <cell r="I1585">
            <v>626</v>
          </cell>
          <cell r="R1585">
            <v>0</v>
          </cell>
        </row>
        <row r="1586">
          <cell r="C1586">
            <v>44</v>
          </cell>
          <cell r="I1586">
            <v>626</v>
          </cell>
          <cell r="R1586">
            <v>0</v>
          </cell>
        </row>
        <row r="1587">
          <cell r="C1587">
            <v>44</v>
          </cell>
          <cell r="I1587">
            <v>626</v>
          </cell>
          <cell r="R1587">
            <v>0</v>
          </cell>
        </row>
        <row r="1588">
          <cell r="C1588">
            <v>44</v>
          </cell>
          <cell r="I1588">
            <v>626</v>
          </cell>
          <cell r="R1588">
            <v>0</v>
          </cell>
        </row>
        <row r="1589">
          <cell r="C1589">
            <v>39</v>
          </cell>
          <cell r="I1589">
            <v>622</v>
          </cell>
          <cell r="R1589">
            <v>0</v>
          </cell>
        </row>
        <row r="1590">
          <cell r="C1590">
            <v>39</v>
          </cell>
          <cell r="I1590">
            <v>622</v>
          </cell>
          <cell r="R1590">
            <v>0</v>
          </cell>
        </row>
        <row r="1591">
          <cell r="C1591">
            <v>39</v>
          </cell>
          <cell r="I1591">
            <v>622</v>
          </cell>
          <cell r="R1591">
            <v>0</v>
          </cell>
        </row>
        <row r="1592">
          <cell r="C1592">
            <v>39</v>
          </cell>
          <cell r="I1592">
            <v>622</v>
          </cell>
          <cell r="R1592">
            <v>0</v>
          </cell>
        </row>
        <row r="1593">
          <cell r="C1593">
            <v>39</v>
          </cell>
          <cell r="I1593">
            <v>622</v>
          </cell>
          <cell r="R1593">
            <v>0</v>
          </cell>
        </row>
        <row r="1594">
          <cell r="C1594">
            <v>39</v>
          </cell>
          <cell r="I1594">
            <v>622</v>
          </cell>
          <cell r="R1594">
            <v>0</v>
          </cell>
        </row>
        <row r="1595">
          <cell r="C1595">
            <v>39</v>
          </cell>
          <cell r="I1595">
            <v>622</v>
          </cell>
          <cell r="R1595">
            <v>0</v>
          </cell>
        </row>
        <row r="1596">
          <cell r="C1596">
            <v>39</v>
          </cell>
          <cell r="I1596">
            <v>622</v>
          </cell>
          <cell r="R1596">
            <v>0</v>
          </cell>
        </row>
        <row r="1597">
          <cell r="C1597">
            <v>39</v>
          </cell>
          <cell r="I1597">
            <v>622</v>
          </cell>
          <cell r="R1597">
            <v>0</v>
          </cell>
        </row>
        <row r="1598">
          <cell r="C1598">
            <v>39</v>
          </cell>
          <cell r="I1598">
            <v>622</v>
          </cell>
          <cell r="R1598">
            <v>0</v>
          </cell>
        </row>
        <row r="1599">
          <cell r="C1599">
            <v>39</v>
          </cell>
          <cell r="I1599">
            <v>622</v>
          </cell>
          <cell r="R1599">
            <v>0</v>
          </cell>
        </row>
        <row r="1600">
          <cell r="C1600">
            <v>39</v>
          </cell>
          <cell r="I1600">
            <v>622</v>
          </cell>
          <cell r="R1600">
            <v>0</v>
          </cell>
        </row>
        <row r="1601">
          <cell r="C1601">
            <v>39</v>
          </cell>
          <cell r="I1601">
            <v>622</v>
          </cell>
          <cell r="R1601">
            <v>0</v>
          </cell>
        </row>
        <row r="1602">
          <cell r="C1602">
            <v>39</v>
          </cell>
          <cell r="I1602">
            <v>622</v>
          </cell>
          <cell r="R1602">
            <v>0</v>
          </cell>
        </row>
        <row r="1603">
          <cell r="C1603">
            <v>39</v>
          </cell>
          <cell r="I1603">
            <v>622</v>
          </cell>
          <cell r="R1603">
            <v>0</v>
          </cell>
        </row>
        <row r="1604">
          <cell r="C1604">
            <v>39</v>
          </cell>
          <cell r="I1604">
            <v>622</v>
          </cell>
          <cell r="R1604">
            <v>0</v>
          </cell>
        </row>
        <row r="1605">
          <cell r="C1605">
            <v>36</v>
          </cell>
          <cell r="I1605">
            <v>619</v>
          </cell>
          <cell r="R1605">
            <v>1229</v>
          </cell>
        </row>
        <row r="1606">
          <cell r="C1606">
            <v>36</v>
          </cell>
          <cell r="I1606">
            <v>619</v>
          </cell>
          <cell r="R1606">
            <v>1229</v>
          </cell>
        </row>
        <row r="1607">
          <cell r="C1607">
            <v>36</v>
          </cell>
          <cell r="I1607">
            <v>619</v>
          </cell>
          <cell r="R1607">
            <v>1229</v>
          </cell>
        </row>
        <row r="1608">
          <cell r="C1608">
            <v>36</v>
          </cell>
          <cell r="I1608">
            <v>619</v>
          </cell>
          <cell r="R1608">
            <v>1229</v>
          </cell>
        </row>
        <row r="1609">
          <cell r="C1609">
            <v>36</v>
          </cell>
          <cell r="I1609">
            <v>619</v>
          </cell>
          <cell r="R1609">
            <v>1229</v>
          </cell>
        </row>
        <row r="1610">
          <cell r="C1610">
            <v>36</v>
          </cell>
          <cell r="I1610">
            <v>619</v>
          </cell>
          <cell r="R1610">
            <v>1229</v>
          </cell>
        </row>
        <row r="1611">
          <cell r="C1611">
            <v>36</v>
          </cell>
          <cell r="I1611">
            <v>619</v>
          </cell>
          <cell r="R1611">
            <v>1229</v>
          </cell>
        </row>
        <row r="1612">
          <cell r="C1612">
            <v>36</v>
          </cell>
          <cell r="I1612">
            <v>619</v>
          </cell>
          <cell r="R1612">
            <v>1229</v>
          </cell>
        </row>
        <row r="1613">
          <cell r="C1613">
            <v>36</v>
          </cell>
          <cell r="I1613">
            <v>619</v>
          </cell>
          <cell r="R1613">
            <v>1229</v>
          </cell>
        </row>
        <row r="1614">
          <cell r="C1614">
            <v>36</v>
          </cell>
          <cell r="I1614">
            <v>619</v>
          </cell>
          <cell r="R1614">
            <v>1229</v>
          </cell>
        </row>
        <row r="1615">
          <cell r="C1615">
            <v>36</v>
          </cell>
          <cell r="I1615">
            <v>619</v>
          </cell>
          <cell r="R1615">
            <v>1229</v>
          </cell>
        </row>
        <row r="1616">
          <cell r="C1616">
            <v>36</v>
          </cell>
          <cell r="I1616">
            <v>619</v>
          </cell>
          <cell r="R1616">
            <v>1229</v>
          </cell>
        </row>
        <row r="1617">
          <cell r="C1617">
            <v>36</v>
          </cell>
          <cell r="I1617">
            <v>619</v>
          </cell>
          <cell r="R1617">
            <v>1229</v>
          </cell>
        </row>
        <row r="1618">
          <cell r="C1618">
            <v>36</v>
          </cell>
          <cell r="I1618">
            <v>619</v>
          </cell>
          <cell r="R1618">
            <v>1229</v>
          </cell>
        </row>
        <row r="1619">
          <cell r="C1619">
            <v>36</v>
          </cell>
          <cell r="I1619">
            <v>619</v>
          </cell>
          <cell r="R1619">
            <v>1229</v>
          </cell>
        </row>
        <row r="1620">
          <cell r="C1620">
            <v>36</v>
          </cell>
          <cell r="I1620">
            <v>619</v>
          </cell>
          <cell r="R1620">
            <v>1229</v>
          </cell>
        </row>
        <row r="1621">
          <cell r="C1621">
            <v>38</v>
          </cell>
          <cell r="I1621">
            <v>609</v>
          </cell>
          <cell r="R1621">
            <v>173</v>
          </cell>
        </row>
        <row r="1622">
          <cell r="C1622">
            <v>38</v>
          </cell>
          <cell r="I1622">
            <v>609</v>
          </cell>
          <cell r="R1622">
            <v>173</v>
          </cell>
        </row>
        <row r="1623">
          <cell r="C1623">
            <v>38</v>
          </cell>
          <cell r="I1623">
            <v>609</v>
          </cell>
          <cell r="R1623">
            <v>173</v>
          </cell>
        </row>
        <row r="1624">
          <cell r="C1624">
            <v>38</v>
          </cell>
          <cell r="I1624">
            <v>609</v>
          </cell>
          <cell r="R1624">
            <v>173</v>
          </cell>
        </row>
        <row r="1625">
          <cell r="C1625">
            <v>38</v>
          </cell>
          <cell r="I1625">
            <v>609</v>
          </cell>
          <cell r="R1625">
            <v>173</v>
          </cell>
        </row>
        <row r="1626">
          <cell r="C1626">
            <v>38</v>
          </cell>
          <cell r="I1626">
            <v>609</v>
          </cell>
          <cell r="R1626">
            <v>173</v>
          </cell>
        </row>
        <row r="1627">
          <cell r="C1627">
            <v>38</v>
          </cell>
          <cell r="I1627">
            <v>609</v>
          </cell>
          <cell r="R1627">
            <v>173</v>
          </cell>
        </row>
        <row r="1628">
          <cell r="C1628">
            <v>38</v>
          </cell>
          <cell r="I1628">
            <v>609</v>
          </cell>
          <cell r="R1628">
            <v>173</v>
          </cell>
        </row>
        <row r="1629">
          <cell r="C1629">
            <v>38</v>
          </cell>
          <cell r="I1629">
            <v>609</v>
          </cell>
          <cell r="R1629">
            <v>173</v>
          </cell>
        </row>
        <row r="1630">
          <cell r="C1630">
            <v>38</v>
          </cell>
          <cell r="I1630">
            <v>609</v>
          </cell>
          <cell r="R1630">
            <v>173</v>
          </cell>
        </row>
        <row r="1631">
          <cell r="C1631">
            <v>38</v>
          </cell>
          <cell r="I1631">
            <v>609</v>
          </cell>
          <cell r="R1631">
            <v>173</v>
          </cell>
        </row>
        <row r="1632">
          <cell r="C1632">
            <v>38</v>
          </cell>
          <cell r="I1632">
            <v>609</v>
          </cell>
          <cell r="R1632">
            <v>173</v>
          </cell>
        </row>
        <row r="1633">
          <cell r="C1633">
            <v>38</v>
          </cell>
          <cell r="I1633">
            <v>609</v>
          </cell>
          <cell r="R1633">
            <v>173</v>
          </cell>
        </row>
        <row r="1634">
          <cell r="C1634">
            <v>38</v>
          </cell>
          <cell r="I1634">
            <v>609</v>
          </cell>
          <cell r="R1634">
            <v>173</v>
          </cell>
        </row>
        <row r="1635">
          <cell r="C1635">
            <v>38</v>
          </cell>
          <cell r="I1635">
            <v>609</v>
          </cell>
          <cell r="R1635">
            <v>173</v>
          </cell>
        </row>
        <row r="1636">
          <cell r="C1636">
            <v>38</v>
          </cell>
          <cell r="I1636">
            <v>609</v>
          </cell>
          <cell r="R1636">
            <v>173</v>
          </cell>
        </row>
        <row r="1637">
          <cell r="C1637">
            <v>40</v>
          </cell>
          <cell r="I1637">
            <v>578</v>
          </cell>
          <cell r="R1637">
            <v>59</v>
          </cell>
        </row>
        <row r="1638">
          <cell r="C1638">
            <v>40</v>
          </cell>
          <cell r="I1638">
            <v>578</v>
          </cell>
          <cell r="R1638">
            <v>59</v>
          </cell>
        </row>
        <row r="1639">
          <cell r="C1639">
            <v>40</v>
          </cell>
          <cell r="I1639">
            <v>578</v>
          </cell>
          <cell r="R1639">
            <v>59</v>
          </cell>
        </row>
        <row r="1640">
          <cell r="C1640">
            <v>40</v>
          </cell>
          <cell r="I1640">
            <v>578</v>
          </cell>
          <cell r="R1640">
            <v>59</v>
          </cell>
        </row>
        <row r="1641">
          <cell r="C1641">
            <v>40</v>
          </cell>
          <cell r="I1641">
            <v>578</v>
          </cell>
          <cell r="R1641">
            <v>59</v>
          </cell>
        </row>
        <row r="1642">
          <cell r="C1642">
            <v>40</v>
          </cell>
          <cell r="I1642">
            <v>578</v>
          </cell>
          <cell r="R1642">
            <v>59</v>
          </cell>
        </row>
        <row r="1643">
          <cell r="C1643">
            <v>40</v>
          </cell>
          <cell r="I1643">
            <v>578</v>
          </cell>
          <cell r="R1643">
            <v>59</v>
          </cell>
        </row>
        <row r="1644">
          <cell r="C1644">
            <v>40</v>
          </cell>
          <cell r="I1644">
            <v>578</v>
          </cell>
          <cell r="R1644">
            <v>59</v>
          </cell>
        </row>
        <row r="1645">
          <cell r="C1645">
            <v>40</v>
          </cell>
          <cell r="I1645">
            <v>578</v>
          </cell>
          <cell r="R1645">
            <v>59</v>
          </cell>
        </row>
        <row r="1646">
          <cell r="C1646">
            <v>40</v>
          </cell>
          <cell r="I1646">
            <v>578</v>
          </cell>
          <cell r="R1646">
            <v>59</v>
          </cell>
        </row>
        <row r="1647">
          <cell r="C1647">
            <v>40</v>
          </cell>
          <cell r="I1647">
            <v>578</v>
          </cell>
          <cell r="R1647">
            <v>59</v>
          </cell>
        </row>
        <row r="1648">
          <cell r="C1648">
            <v>40</v>
          </cell>
          <cell r="I1648">
            <v>578</v>
          </cell>
          <cell r="R1648">
            <v>59</v>
          </cell>
        </row>
        <row r="1649">
          <cell r="C1649">
            <v>40</v>
          </cell>
          <cell r="I1649">
            <v>578</v>
          </cell>
          <cell r="R1649">
            <v>59</v>
          </cell>
        </row>
        <row r="1650">
          <cell r="C1650">
            <v>40</v>
          </cell>
          <cell r="I1650">
            <v>578</v>
          </cell>
          <cell r="R1650">
            <v>59</v>
          </cell>
        </row>
        <row r="1651">
          <cell r="C1651">
            <v>40</v>
          </cell>
          <cell r="I1651">
            <v>578</v>
          </cell>
          <cell r="R1651">
            <v>59</v>
          </cell>
        </row>
        <row r="1652">
          <cell r="C1652">
            <v>40</v>
          </cell>
          <cell r="I1652">
            <v>578</v>
          </cell>
          <cell r="R1652">
            <v>59</v>
          </cell>
        </row>
        <row r="1653">
          <cell r="C1653">
            <v>41</v>
          </cell>
          <cell r="I1653">
            <v>577</v>
          </cell>
          <cell r="R1653">
            <v>174</v>
          </cell>
        </row>
        <row r="1654">
          <cell r="C1654">
            <v>41</v>
          </cell>
          <cell r="I1654">
            <v>577</v>
          </cell>
          <cell r="R1654">
            <v>174</v>
          </cell>
        </row>
        <row r="1655">
          <cell r="C1655">
            <v>41</v>
          </cell>
          <cell r="I1655">
            <v>577</v>
          </cell>
          <cell r="R1655">
            <v>174</v>
          </cell>
        </row>
        <row r="1656">
          <cell r="C1656">
            <v>41</v>
          </cell>
          <cell r="I1656">
            <v>577</v>
          </cell>
          <cell r="R1656">
            <v>174</v>
          </cell>
        </row>
        <row r="1657">
          <cell r="C1657">
            <v>41</v>
          </cell>
          <cell r="I1657">
            <v>577</v>
          </cell>
          <cell r="R1657">
            <v>174</v>
          </cell>
        </row>
        <row r="1658">
          <cell r="C1658">
            <v>41</v>
          </cell>
          <cell r="I1658">
            <v>577</v>
          </cell>
          <cell r="R1658">
            <v>174</v>
          </cell>
        </row>
        <row r="1659">
          <cell r="C1659">
            <v>41</v>
          </cell>
          <cell r="I1659">
            <v>577</v>
          </cell>
          <cell r="R1659">
            <v>174</v>
          </cell>
        </row>
        <row r="1660">
          <cell r="C1660">
            <v>41</v>
          </cell>
          <cell r="I1660">
            <v>577</v>
          </cell>
          <cell r="R1660">
            <v>174</v>
          </cell>
        </row>
        <row r="1661">
          <cell r="C1661">
            <v>41</v>
          </cell>
          <cell r="I1661">
            <v>577</v>
          </cell>
          <cell r="R1661">
            <v>174</v>
          </cell>
        </row>
        <row r="1662">
          <cell r="C1662">
            <v>41</v>
          </cell>
          <cell r="I1662">
            <v>577</v>
          </cell>
          <cell r="R1662">
            <v>174</v>
          </cell>
        </row>
        <row r="1663">
          <cell r="C1663">
            <v>41</v>
          </cell>
          <cell r="I1663">
            <v>577</v>
          </cell>
          <cell r="R1663">
            <v>174</v>
          </cell>
        </row>
        <row r="1664">
          <cell r="C1664">
            <v>41</v>
          </cell>
          <cell r="I1664">
            <v>577</v>
          </cell>
          <cell r="R1664">
            <v>174</v>
          </cell>
        </row>
        <row r="1665">
          <cell r="C1665">
            <v>41</v>
          </cell>
          <cell r="I1665">
            <v>577</v>
          </cell>
          <cell r="R1665">
            <v>174</v>
          </cell>
        </row>
        <row r="1666">
          <cell r="C1666">
            <v>41</v>
          </cell>
          <cell r="I1666">
            <v>577</v>
          </cell>
          <cell r="R1666">
            <v>174</v>
          </cell>
        </row>
        <row r="1667">
          <cell r="C1667">
            <v>41</v>
          </cell>
          <cell r="I1667">
            <v>577</v>
          </cell>
          <cell r="R1667">
            <v>174</v>
          </cell>
        </row>
        <row r="1668">
          <cell r="C1668">
            <v>41</v>
          </cell>
          <cell r="I1668">
            <v>577</v>
          </cell>
          <cell r="R1668">
            <v>174</v>
          </cell>
        </row>
        <row r="1669">
          <cell r="C1669">
            <v>35</v>
          </cell>
          <cell r="I1669">
            <v>558</v>
          </cell>
          <cell r="R1669">
            <v>2079</v>
          </cell>
        </row>
        <row r="1670">
          <cell r="C1670">
            <v>35</v>
          </cell>
          <cell r="I1670">
            <v>558</v>
          </cell>
          <cell r="R1670">
            <v>2079</v>
          </cell>
        </row>
        <row r="1671">
          <cell r="C1671">
            <v>35</v>
          </cell>
          <cell r="I1671">
            <v>558</v>
          </cell>
          <cell r="R1671">
            <v>2079</v>
          </cell>
        </row>
        <row r="1672">
          <cell r="C1672">
            <v>35</v>
          </cell>
          <cell r="I1672">
            <v>558</v>
          </cell>
          <cell r="R1672">
            <v>2079</v>
          </cell>
        </row>
        <row r="1673">
          <cell r="C1673">
            <v>35</v>
          </cell>
          <cell r="I1673">
            <v>558</v>
          </cell>
          <cell r="R1673">
            <v>2079</v>
          </cell>
        </row>
        <row r="1674">
          <cell r="C1674">
            <v>35</v>
          </cell>
          <cell r="I1674">
            <v>558</v>
          </cell>
          <cell r="R1674">
            <v>2079</v>
          </cell>
        </row>
        <row r="1675">
          <cell r="C1675">
            <v>35</v>
          </cell>
          <cell r="I1675">
            <v>558</v>
          </cell>
          <cell r="R1675">
            <v>2079</v>
          </cell>
        </row>
        <row r="1676">
          <cell r="C1676">
            <v>35</v>
          </cell>
          <cell r="I1676">
            <v>558</v>
          </cell>
          <cell r="R1676">
            <v>2079</v>
          </cell>
        </row>
        <row r="1677">
          <cell r="C1677">
            <v>35</v>
          </cell>
          <cell r="I1677">
            <v>558</v>
          </cell>
          <cell r="R1677">
            <v>2079</v>
          </cell>
        </row>
        <row r="1678">
          <cell r="C1678">
            <v>35</v>
          </cell>
          <cell r="I1678">
            <v>558</v>
          </cell>
          <cell r="R1678">
            <v>2079</v>
          </cell>
        </row>
        <row r="1679">
          <cell r="C1679">
            <v>35</v>
          </cell>
          <cell r="I1679">
            <v>558</v>
          </cell>
          <cell r="R1679">
            <v>2079</v>
          </cell>
        </row>
        <row r="1680">
          <cell r="C1680">
            <v>35</v>
          </cell>
          <cell r="I1680">
            <v>558</v>
          </cell>
          <cell r="R1680">
            <v>2079</v>
          </cell>
        </row>
        <row r="1681">
          <cell r="C1681">
            <v>35</v>
          </cell>
          <cell r="I1681">
            <v>558</v>
          </cell>
          <cell r="R1681">
            <v>2079</v>
          </cell>
        </row>
        <row r="1682">
          <cell r="C1682">
            <v>35</v>
          </cell>
          <cell r="I1682">
            <v>558</v>
          </cell>
          <cell r="R1682">
            <v>2079</v>
          </cell>
        </row>
        <row r="1683">
          <cell r="C1683">
            <v>35</v>
          </cell>
          <cell r="I1683">
            <v>558</v>
          </cell>
          <cell r="R1683">
            <v>2079</v>
          </cell>
        </row>
        <row r="1684">
          <cell r="C1684">
            <v>35</v>
          </cell>
          <cell r="I1684">
            <v>558</v>
          </cell>
          <cell r="R1684">
            <v>2079</v>
          </cell>
        </row>
        <row r="1685">
          <cell r="C1685">
            <v>47</v>
          </cell>
          <cell r="I1685">
            <v>545</v>
          </cell>
          <cell r="R1685">
            <v>0</v>
          </cell>
        </row>
        <row r="1686">
          <cell r="C1686">
            <v>47</v>
          </cell>
          <cell r="I1686">
            <v>545</v>
          </cell>
          <cell r="R1686">
            <v>0</v>
          </cell>
        </row>
        <row r="1687">
          <cell r="C1687">
            <v>47</v>
          </cell>
          <cell r="I1687">
            <v>545</v>
          </cell>
          <cell r="R1687">
            <v>0</v>
          </cell>
        </row>
        <row r="1688">
          <cell r="C1688">
            <v>47</v>
          </cell>
          <cell r="I1688">
            <v>545</v>
          </cell>
          <cell r="R1688">
            <v>0</v>
          </cell>
        </row>
        <row r="1689">
          <cell r="C1689">
            <v>47</v>
          </cell>
          <cell r="I1689">
            <v>545</v>
          </cell>
          <cell r="R1689">
            <v>0</v>
          </cell>
        </row>
        <row r="1690">
          <cell r="C1690">
            <v>47</v>
          </cell>
          <cell r="I1690">
            <v>545</v>
          </cell>
          <cell r="R1690">
            <v>0</v>
          </cell>
        </row>
        <row r="1691">
          <cell r="C1691">
            <v>47</v>
          </cell>
          <cell r="I1691">
            <v>545</v>
          </cell>
          <cell r="R1691">
            <v>0</v>
          </cell>
        </row>
        <row r="1692">
          <cell r="C1692">
            <v>47</v>
          </cell>
          <cell r="I1692">
            <v>545</v>
          </cell>
          <cell r="R1692">
            <v>0</v>
          </cell>
        </row>
        <row r="1693">
          <cell r="C1693">
            <v>47</v>
          </cell>
          <cell r="I1693">
            <v>545</v>
          </cell>
          <cell r="R1693">
            <v>0</v>
          </cell>
        </row>
        <row r="1694">
          <cell r="C1694">
            <v>47</v>
          </cell>
          <cell r="I1694">
            <v>545</v>
          </cell>
          <cell r="R1694">
            <v>0</v>
          </cell>
        </row>
        <row r="1695">
          <cell r="C1695">
            <v>47</v>
          </cell>
          <cell r="I1695">
            <v>545</v>
          </cell>
          <cell r="R1695">
            <v>0</v>
          </cell>
        </row>
        <row r="1696">
          <cell r="C1696">
            <v>47</v>
          </cell>
          <cell r="I1696">
            <v>545</v>
          </cell>
          <cell r="R1696">
            <v>0</v>
          </cell>
        </row>
        <row r="1697">
          <cell r="C1697">
            <v>47</v>
          </cell>
          <cell r="I1697">
            <v>545</v>
          </cell>
          <cell r="R1697">
            <v>0</v>
          </cell>
        </row>
        <row r="1698">
          <cell r="C1698">
            <v>47</v>
          </cell>
          <cell r="I1698">
            <v>545</v>
          </cell>
          <cell r="R1698">
            <v>0</v>
          </cell>
        </row>
        <row r="1699">
          <cell r="C1699">
            <v>47</v>
          </cell>
          <cell r="I1699">
            <v>545</v>
          </cell>
          <cell r="R1699">
            <v>0</v>
          </cell>
        </row>
        <row r="1700">
          <cell r="C1700">
            <v>47</v>
          </cell>
          <cell r="I1700">
            <v>545</v>
          </cell>
          <cell r="R1700">
            <v>0</v>
          </cell>
        </row>
        <row r="1701">
          <cell r="C1701">
            <v>43</v>
          </cell>
          <cell r="I1701">
            <v>536</v>
          </cell>
          <cell r="R1701">
            <v>14</v>
          </cell>
        </row>
        <row r="1702">
          <cell r="C1702">
            <v>43</v>
          </cell>
          <cell r="I1702">
            <v>536</v>
          </cell>
          <cell r="R1702">
            <v>14</v>
          </cell>
        </row>
        <row r="1703">
          <cell r="C1703">
            <v>43</v>
          </cell>
          <cell r="I1703">
            <v>536</v>
          </cell>
          <cell r="R1703">
            <v>14</v>
          </cell>
        </row>
        <row r="1704">
          <cell r="C1704">
            <v>43</v>
          </cell>
          <cell r="I1704">
            <v>536</v>
          </cell>
          <cell r="R1704">
            <v>14</v>
          </cell>
        </row>
        <row r="1705">
          <cell r="C1705">
            <v>43</v>
          </cell>
          <cell r="I1705">
            <v>536</v>
          </cell>
          <cell r="R1705">
            <v>14</v>
          </cell>
        </row>
        <row r="1706">
          <cell r="C1706">
            <v>43</v>
          </cell>
          <cell r="I1706">
            <v>536</v>
          </cell>
          <cell r="R1706">
            <v>14</v>
          </cell>
        </row>
        <row r="1707">
          <cell r="C1707">
            <v>43</v>
          </cell>
          <cell r="I1707">
            <v>536</v>
          </cell>
          <cell r="R1707">
            <v>14</v>
          </cell>
        </row>
        <row r="1708">
          <cell r="C1708">
            <v>43</v>
          </cell>
          <cell r="I1708">
            <v>536</v>
          </cell>
          <cell r="R1708">
            <v>14</v>
          </cell>
        </row>
        <row r="1709">
          <cell r="C1709">
            <v>43</v>
          </cell>
          <cell r="I1709">
            <v>536</v>
          </cell>
          <cell r="R1709">
            <v>14</v>
          </cell>
        </row>
        <row r="1710">
          <cell r="C1710">
            <v>43</v>
          </cell>
          <cell r="I1710">
            <v>536</v>
          </cell>
          <cell r="R1710">
            <v>14</v>
          </cell>
        </row>
        <row r="1711">
          <cell r="C1711">
            <v>43</v>
          </cell>
          <cell r="I1711">
            <v>536</v>
          </cell>
          <cell r="R1711">
            <v>14</v>
          </cell>
        </row>
        <row r="1712">
          <cell r="C1712">
            <v>43</v>
          </cell>
          <cell r="I1712">
            <v>536</v>
          </cell>
          <cell r="R1712">
            <v>14</v>
          </cell>
        </row>
        <row r="1713">
          <cell r="C1713">
            <v>43</v>
          </cell>
          <cell r="I1713">
            <v>536</v>
          </cell>
          <cell r="R1713">
            <v>14</v>
          </cell>
        </row>
        <row r="1714">
          <cell r="C1714">
            <v>43</v>
          </cell>
          <cell r="I1714">
            <v>536</v>
          </cell>
          <cell r="R1714">
            <v>14</v>
          </cell>
        </row>
        <row r="1715">
          <cell r="C1715">
            <v>43</v>
          </cell>
          <cell r="I1715">
            <v>536</v>
          </cell>
          <cell r="R1715">
            <v>14</v>
          </cell>
        </row>
        <row r="1716">
          <cell r="C1716">
            <v>43</v>
          </cell>
          <cell r="I1716">
            <v>536</v>
          </cell>
          <cell r="R1716">
            <v>14</v>
          </cell>
        </row>
        <row r="1717">
          <cell r="C1717">
            <v>42</v>
          </cell>
          <cell r="I1717">
            <v>536</v>
          </cell>
          <cell r="R1717">
            <v>0</v>
          </cell>
        </row>
        <row r="1718">
          <cell r="C1718">
            <v>42</v>
          </cell>
          <cell r="I1718">
            <v>536</v>
          </cell>
          <cell r="R1718">
            <v>0</v>
          </cell>
        </row>
        <row r="1719">
          <cell r="C1719">
            <v>42</v>
          </cell>
          <cell r="I1719">
            <v>536</v>
          </cell>
          <cell r="R1719">
            <v>0</v>
          </cell>
        </row>
        <row r="1720">
          <cell r="C1720">
            <v>42</v>
          </cell>
          <cell r="I1720">
            <v>536</v>
          </cell>
          <cell r="R1720">
            <v>0</v>
          </cell>
        </row>
        <row r="1721">
          <cell r="C1721">
            <v>42</v>
          </cell>
          <cell r="I1721">
            <v>536</v>
          </cell>
          <cell r="R1721">
            <v>0</v>
          </cell>
        </row>
        <row r="1722">
          <cell r="C1722">
            <v>42</v>
          </cell>
          <cell r="I1722">
            <v>536</v>
          </cell>
          <cell r="R1722">
            <v>0</v>
          </cell>
        </row>
        <row r="1723">
          <cell r="C1723">
            <v>42</v>
          </cell>
          <cell r="I1723">
            <v>536</v>
          </cell>
          <cell r="R1723">
            <v>0</v>
          </cell>
        </row>
        <row r="1724">
          <cell r="C1724">
            <v>42</v>
          </cell>
          <cell r="I1724">
            <v>536</v>
          </cell>
          <cell r="R1724">
            <v>0</v>
          </cell>
        </row>
        <row r="1725">
          <cell r="C1725">
            <v>42</v>
          </cell>
          <cell r="I1725">
            <v>536</v>
          </cell>
          <cell r="R1725">
            <v>0</v>
          </cell>
        </row>
        <row r="1726">
          <cell r="C1726">
            <v>42</v>
          </cell>
          <cell r="I1726">
            <v>536</v>
          </cell>
          <cell r="R1726">
            <v>0</v>
          </cell>
        </row>
        <row r="1727">
          <cell r="C1727">
            <v>42</v>
          </cell>
          <cell r="I1727">
            <v>536</v>
          </cell>
          <cell r="R1727">
            <v>0</v>
          </cell>
        </row>
        <row r="1728">
          <cell r="C1728">
            <v>42</v>
          </cell>
          <cell r="I1728">
            <v>536</v>
          </cell>
          <cell r="R1728">
            <v>0</v>
          </cell>
        </row>
        <row r="1729">
          <cell r="C1729">
            <v>42</v>
          </cell>
          <cell r="I1729">
            <v>536</v>
          </cell>
          <cell r="R1729">
            <v>0</v>
          </cell>
        </row>
        <row r="1730">
          <cell r="C1730">
            <v>42</v>
          </cell>
          <cell r="I1730">
            <v>536</v>
          </cell>
          <cell r="R1730">
            <v>0</v>
          </cell>
        </row>
        <row r="1731">
          <cell r="C1731">
            <v>42</v>
          </cell>
          <cell r="I1731">
            <v>536</v>
          </cell>
          <cell r="R1731">
            <v>0</v>
          </cell>
        </row>
        <row r="1732">
          <cell r="C1732">
            <v>42</v>
          </cell>
          <cell r="I1732">
            <v>536</v>
          </cell>
          <cell r="R1732">
            <v>0</v>
          </cell>
        </row>
        <row r="1733">
          <cell r="C1733">
            <v>39</v>
          </cell>
          <cell r="I1733">
            <v>536</v>
          </cell>
          <cell r="R1733">
            <v>0</v>
          </cell>
        </row>
        <row r="1734">
          <cell r="C1734">
            <v>39</v>
          </cell>
          <cell r="I1734">
            <v>536</v>
          </cell>
          <cell r="R1734">
            <v>0</v>
          </cell>
        </row>
        <row r="1735">
          <cell r="C1735">
            <v>39</v>
          </cell>
          <cell r="I1735">
            <v>536</v>
          </cell>
          <cell r="R1735">
            <v>0</v>
          </cell>
        </row>
        <row r="1736">
          <cell r="C1736">
            <v>39</v>
          </cell>
          <cell r="I1736">
            <v>536</v>
          </cell>
          <cell r="R1736">
            <v>0</v>
          </cell>
        </row>
        <row r="1737">
          <cell r="C1737">
            <v>39</v>
          </cell>
          <cell r="I1737">
            <v>536</v>
          </cell>
          <cell r="R1737">
            <v>0</v>
          </cell>
        </row>
        <row r="1738">
          <cell r="C1738">
            <v>39</v>
          </cell>
          <cell r="I1738">
            <v>536</v>
          </cell>
          <cell r="R1738">
            <v>0</v>
          </cell>
        </row>
        <row r="1739">
          <cell r="C1739">
            <v>39</v>
          </cell>
          <cell r="I1739">
            <v>536</v>
          </cell>
          <cell r="R1739">
            <v>0</v>
          </cell>
        </row>
        <row r="1740">
          <cell r="C1740">
            <v>39</v>
          </cell>
          <cell r="I1740">
            <v>536</v>
          </cell>
          <cell r="R1740">
            <v>0</v>
          </cell>
        </row>
        <row r="1741">
          <cell r="C1741">
            <v>39</v>
          </cell>
          <cell r="I1741">
            <v>536</v>
          </cell>
          <cell r="R1741">
            <v>0</v>
          </cell>
        </row>
        <row r="1742">
          <cell r="C1742">
            <v>39</v>
          </cell>
          <cell r="I1742">
            <v>536</v>
          </cell>
          <cell r="R1742">
            <v>0</v>
          </cell>
        </row>
        <row r="1743">
          <cell r="C1743">
            <v>39</v>
          </cell>
          <cell r="I1743">
            <v>536</v>
          </cell>
          <cell r="R1743">
            <v>0</v>
          </cell>
        </row>
        <row r="1744">
          <cell r="C1744">
            <v>39</v>
          </cell>
          <cell r="I1744">
            <v>536</v>
          </cell>
          <cell r="R1744">
            <v>0</v>
          </cell>
        </row>
        <row r="1745">
          <cell r="C1745">
            <v>39</v>
          </cell>
          <cell r="I1745">
            <v>536</v>
          </cell>
          <cell r="R1745">
            <v>0</v>
          </cell>
        </row>
        <row r="1746">
          <cell r="C1746">
            <v>39</v>
          </cell>
          <cell r="I1746">
            <v>536</v>
          </cell>
          <cell r="R1746">
            <v>0</v>
          </cell>
        </row>
        <row r="1747">
          <cell r="C1747">
            <v>39</v>
          </cell>
          <cell r="I1747">
            <v>536</v>
          </cell>
          <cell r="R1747">
            <v>0</v>
          </cell>
        </row>
        <row r="1748">
          <cell r="C1748">
            <v>39</v>
          </cell>
          <cell r="I1748">
            <v>536</v>
          </cell>
          <cell r="R1748">
            <v>0</v>
          </cell>
        </row>
        <row r="1749">
          <cell r="C1749">
            <v>33</v>
          </cell>
          <cell r="I1749">
            <v>524</v>
          </cell>
          <cell r="R1749">
            <v>2821</v>
          </cell>
        </row>
        <row r="1750">
          <cell r="C1750">
            <v>33</v>
          </cell>
          <cell r="I1750">
            <v>524</v>
          </cell>
          <cell r="R1750">
            <v>2821</v>
          </cell>
        </row>
        <row r="1751">
          <cell r="C1751">
            <v>33</v>
          </cell>
          <cell r="I1751">
            <v>524</v>
          </cell>
          <cell r="R1751">
            <v>2821</v>
          </cell>
        </row>
        <row r="1752">
          <cell r="C1752">
            <v>33</v>
          </cell>
          <cell r="I1752">
            <v>524</v>
          </cell>
          <cell r="R1752">
            <v>2821</v>
          </cell>
        </row>
        <row r="1753">
          <cell r="C1753">
            <v>33</v>
          </cell>
          <cell r="I1753">
            <v>524</v>
          </cell>
          <cell r="R1753">
            <v>2821</v>
          </cell>
        </row>
        <row r="1754">
          <cell r="C1754">
            <v>33</v>
          </cell>
          <cell r="I1754">
            <v>524</v>
          </cell>
          <cell r="R1754">
            <v>2821</v>
          </cell>
        </row>
        <row r="1755">
          <cell r="C1755">
            <v>33</v>
          </cell>
          <cell r="I1755">
            <v>524</v>
          </cell>
          <cell r="R1755">
            <v>2821</v>
          </cell>
        </row>
        <row r="1756">
          <cell r="C1756">
            <v>33</v>
          </cell>
          <cell r="I1756">
            <v>524</v>
          </cell>
          <cell r="R1756">
            <v>2821</v>
          </cell>
        </row>
        <row r="1757">
          <cell r="C1757">
            <v>33</v>
          </cell>
          <cell r="I1757">
            <v>524</v>
          </cell>
          <cell r="R1757">
            <v>2821</v>
          </cell>
        </row>
        <row r="1758">
          <cell r="C1758">
            <v>33</v>
          </cell>
          <cell r="I1758">
            <v>524</v>
          </cell>
          <cell r="R1758">
            <v>2821</v>
          </cell>
        </row>
        <row r="1759">
          <cell r="C1759">
            <v>33</v>
          </cell>
          <cell r="I1759">
            <v>524</v>
          </cell>
          <cell r="R1759">
            <v>2821</v>
          </cell>
        </row>
        <row r="1760">
          <cell r="C1760">
            <v>33</v>
          </cell>
          <cell r="I1760">
            <v>524</v>
          </cell>
          <cell r="R1760">
            <v>2821</v>
          </cell>
        </row>
        <row r="1761">
          <cell r="C1761">
            <v>33</v>
          </cell>
          <cell r="I1761">
            <v>524</v>
          </cell>
          <cell r="R1761">
            <v>2821</v>
          </cell>
        </row>
        <row r="1762">
          <cell r="C1762">
            <v>33</v>
          </cell>
          <cell r="I1762">
            <v>524</v>
          </cell>
          <cell r="R1762">
            <v>2821</v>
          </cell>
        </row>
        <row r="1763">
          <cell r="C1763">
            <v>33</v>
          </cell>
          <cell r="I1763">
            <v>524</v>
          </cell>
          <cell r="R1763">
            <v>2821</v>
          </cell>
        </row>
        <row r="1764">
          <cell r="C1764">
            <v>33</v>
          </cell>
          <cell r="I1764">
            <v>524</v>
          </cell>
          <cell r="R1764">
            <v>2821</v>
          </cell>
        </row>
        <row r="1765">
          <cell r="C1765">
            <v>42</v>
          </cell>
          <cell r="I1765">
            <v>510</v>
          </cell>
          <cell r="R1765">
            <v>0</v>
          </cell>
        </row>
        <row r="1766">
          <cell r="C1766">
            <v>42</v>
          </cell>
          <cell r="I1766">
            <v>510</v>
          </cell>
          <cell r="R1766">
            <v>0</v>
          </cell>
        </row>
        <row r="1767">
          <cell r="C1767">
            <v>42</v>
          </cell>
          <cell r="I1767">
            <v>510</v>
          </cell>
          <cell r="R1767">
            <v>0</v>
          </cell>
        </row>
        <row r="1768">
          <cell r="C1768">
            <v>42</v>
          </cell>
          <cell r="I1768">
            <v>510</v>
          </cell>
          <cell r="R1768">
            <v>0</v>
          </cell>
        </row>
        <row r="1769">
          <cell r="C1769">
            <v>42</v>
          </cell>
          <cell r="I1769">
            <v>510</v>
          </cell>
          <cell r="R1769">
            <v>0</v>
          </cell>
        </row>
        <row r="1770">
          <cell r="C1770">
            <v>42</v>
          </cell>
          <cell r="I1770">
            <v>510</v>
          </cell>
          <cell r="R1770">
            <v>0</v>
          </cell>
        </row>
        <row r="1771">
          <cell r="C1771">
            <v>42</v>
          </cell>
          <cell r="I1771">
            <v>510</v>
          </cell>
          <cell r="R1771">
            <v>0</v>
          </cell>
        </row>
        <row r="1772">
          <cell r="C1772">
            <v>42</v>
          </cell>
          <cell r="I1772">
            <v>510</v>
          </cell>
          <cell r="R1772">
            <v>0</v>
          </cell>
        </row>
        <row r="1773">
          <cell r="C1773">
            <v>42</v>
          </cell>
          <cell r="I1773">
            <v>510</v>
          </cell>
          <cell r="R1773">
            <v>0</v>
          </cell>
        </row>
        <row r="1774">
          <cell r="C1774">
            <v>42</v>
          </cell>
          <cell r="I1774">
            <v>510</v>
          </cell>
          <cell r="R1774">
            <v>0</v>
          </cell>
        </row>
        <row r="1775">
          <cell r="C1775">
            <v>42</v>
          </cell>
          <cell r="I1775">
            <v>510</v>
          </cell>
          <cell r="R1775">
            <v>0</v>
          </cell>
        </row>
        <row r="1776">
          <cell r="C1776">
            <v>42</v>
          </cell>
          <cell r="I1776">
            <v>510</v>
          </cell>
          <cell r="R1776">
            <v>0</v>
          </cell>
        </row>
        <row r="1777">
          <cell r="C1777">
            <v>42</v>
          </cell>
          <cell r="I1777">
            <v>510</v>
          </cell>
          <cell r="R1777">
            <v>0</v>
          </cell>
        </row>
        <row r="1778">
          <cell r="C1778">
            <v>42</v>
          </cell>
          <cell r="I1778">
            <v>510</v>
          </cell>
          <cell r="R1778">
            <v>0</v>
          </cell>
        </row>
        <row r="1779">
          <cell r="C1779">
            <v>42</v>
          </cell>
          <cell r="I1779">
            <v>510</v>
          </cell>
          <cell r="R1779">
            <v>0</v>
          </cell>
        </row>
        <row r="1780">
          <cell r="C1780">
            <v>42</v>
          </cell>
          <cell r="I1780">
            <v>510</v>
          </cell>
          <cell r="R1780">
            <v>0</v>
          </cell>
        </row>
        <row r="1781">
          <cell r="C1781">
            <v>38</v>
          </cell>
          <cell r="I1781">
            <v>502</v>
          </cell>
          <cell r="R1781">
            <v>34</v>
          </cell>
        </row>
        <row r="1782">
          <cell r="C1782">
            <v>38</v>
          </cell>
          <cell r="I1782">
            <v>502</v>
          </cell>
          <cell r="R1782">
            <v>34</v>
          </cell>
        </row>
        <row r="1783">
          <cell r="C1783">
            <v>38</v>
          </cell>
          <cell r="I1783">
            <v>502</v>
          </cell>
          <cell r="R1783">
            <v>34</v>
          </cell>
        </row>
        <row r="1784">
          <cell r="C1784">
            <v>38</v>
          </cell>
          <cell r="I1784">
            <v>502</v>
          </cell>
          <cell r="R1784">
            <v>34</v>
          </cell>
        </row>
        <row r="1785">
          <cell r="C1785">
            <v>38</v>
          </cell>
          <cell r="I1785">
            <v>502</v>
          </cell>
          <cell r="R1785">
            <v>34</v>
          </cell>
        </row>
        <row r="1786">
          <cell r="C1786">
            <v>38</v>
          </cell>
          <cell r="I1786">
            <v>502</v>
          </cell>
          <cell r="R1786">
            <v>34</v>
          </cell>
        </row>
        <row r="1787">
          <cell r="C1787">
            <v>38</v>
          </cell>
          <cell r="I1787">
            <v>502</v>
          </cell>
          <cell r="R1787">
            <v>34</v>
          </cell>
        </row>
        <row r="1788">
          <cell r="C1788">
            <v>38</v>
          </cell>
          <cell r="I1788">
            <v>502</v>
          </cell>
          <cell r="R1788">
            <v>34</v>
          </cell>
        </row>
        <row r="1789">
          <cell r="C1789">
            <v>38</v>
          </cell>
          <cell r="I1789">
            <v>502</v>
          </cell>
          <cell r="R1789">
            <v>34</v>
          </cell>
        </row>
        <row r="1790">
          <cell r="C1790">
            <v>38</v>
          </cell>
          <cell r="I1790">
            <v>502</v>
          </cell>
          <cell r="R1790">
            <v>34</v>
          </cell>
        </row>
        <row r="1791">
          <cell r="C1791">
            <v>38</v>
          </cell>
          <cell r="I1791">
            <v>502</v>
          </cell>
          <cell r="R1791">
            <v>34</v>
          </cell>
        </row>
        <row r="1792">
          <cell r="C1792">
            <v>38</v>
          </cell>
          <cell r="I1792">
            <v>502</v>
          </cell>
          <cell r="R1792">
            <v>34</v>
          </cell>
        </row>
        <row r="1793">
          <cell r="C1793">
            <v>38</v>
          </cell>
          <cell r="I1793">
            <v>502</v>
          </cell>
          <cell r="R1793">
            <v>34</v>
          </cell>
        </row>
        <row r="1794">
          <cell r="C1794">
            <v>38</v>
          </cell>
          <cell r="I1794">
            <v>502</v>
          </cell>
          <cell r="R1794">
            <v>34</v>
          </cell>
        </row>
        <row r="1795">
          <cell r="C1795">
            <v>38</v>
          </cell>
          <cell r="I1795">
            <v>502</v>
          </cell>
          <cell r="R1795">
            <v>34</v>
          </cell>
        </row>
        <row r="1796">
          <cell r="C1796">
            <v>38</v>
          </cell>
          <cell r="I1796">
            <v>502</v>
          </cell>
          <cell r="R1796">
            <v>34</v>
          </cell>
        </row>
        <row r="1797">
          <cell r="C1797">
            <v>35</v>
          </cell>
          <cell r="I1797">
            <v>485</v>
          </cell>
          <cell r="R1797">
            <v>691</v>
          </cell>
        </row>
        <row r="1798">
          <cell r="C1798">
            <v>35</v>
          </cell>
          <cell r="I1798">
            <v>485</v>
          </cell>
          <cell r="R1798">
            <v>691</v>
          </cell>
        </row>
        <row r="1799">
          <cell r="C1799">
            <v>35</v>
          </cell>
          <cell r="I1799">
            <v>485</v>
          </cell>
          <cell r="R1799">
            <v>691</v>
          </cell>
        </row>
        <row r="1800">
          <cell r="C1800">
            <v>35</v>
          </cell>
          <cell r="I1800">
            <v>485</v>
          </cell>
          <cell r="R1800">
            <v>691</v>
          </cell>
        </row>
        <row r="1801">
          <cell r="C1801">
            <v>35</v>
          </cell>
          <cell r="I1801">
            <v>485</v>
          </cell>
          <cell r="R1801">
            <v>691</v>
          </cell>
        </row>
        <row r="1802">
          <cell r="C1802">
            <v>35</v>
          </cell>
          <cell r="I1802">
            <v>485</v>
          </cell>
          <cell r="R1802">
            <v>691</v>
          </cell>
        </row>
        <row r="1803">
          <cell r="C1803">
            <v>35</v>
          </cell>
          <cell r="I1803">
            <v>485</v>
          </cell>
          <cell r="R1803">
            <v>691</v>
          </cell>
        </row>
        <row r="1804">
          <cell r="C1804">
            <v>35</v>
          </cell>
          <cell r="I1804">
            <v>485</v>
          </cell>
          <cell r="R1804">
            <v>691</v>
          </cell>
        </row>
        <row r="1805">
          <cell r="C1805">
            <v>35</v>
          </cell>
          <cell r="I1805">
            <v>485</v>
          </cell>
          <cell r="R1805">
            <v>691</v>
          </cell>
        </row>
        <row r="1806">
          <cell r="C1806">
            <v>35</v>
          </cell>
          <cell r="I1806">
            <v>485</v>
          </cell>
          <cell r="R1806">
            <v>691</v>
          </cell>
        </row>
        <row r="1807">
          <cell r="C1807">
            <v>35</v>
          </cell>
          <cell r="I1807">
            <v>485</v>
          </cell>
          <cell r="R1807">
            <v>691</v>
          </cell>
        </row>
        <row r="1808">
          <cell r="C1808">
            <v>35</v>
          </cell>
          <cell r="I1808">
            <v>485</v>
          </cell>
          <cell r="R1808">
            <v>691</v>
          </cell>
        </row>
        <row r="1809">
          <cell r="C1809">
            <v>35</v>
          </cell>
          <cell r="I1809">
            <v>485</v>
          </cell>
          <cell r="R1809">
            <v>691</v>
          </cell>
        </row>
        <row r="1810">
          <cell r="C1810">
            <v>35</v>
          </cell>
          <cell r="I1810">
            <v>485</v>
          </cell>
          <cell r="R1810">
            <v>691</v>
          </cell>
        </row>
        <row r="1811">
          <cell r="C1811">
            <v>35</v>
          </cell>
          <cell r="I1811">
            <v>485</v>
          </cell>
          <cell r="R1811">
            <v>691</v>
          </cell>
        </row>
        <row r="1812">
          <cell r="C1812">
            <v>35</v>
          </cell>
          <cell r="I1812">
            <v>485</v>
          </cell>
          <cell r="R1812">
            <v>691</v>
          </cell>
        </row>
        <row r="1813">
          <cell r="C1813">
            <v>38</v>
          </cell>
          <cell r="I1813">
            <v>482</v>
          </cell>
          <cell r="R1813">
            <v>129</v>
          </cell>
        </row>
        <row r="1814">
          <cell r="C1814">
            <v>38</v>
          </cell>
          <cell r="I1814">
            <v>482</v>
          </cell>
          <cell r="R1814">
            <v>129</v>
          </cell>
        </row>
        <row r="1815">
          <cell r="C1815">
            <v>38</v>
          </cell>
          <cell r="I1815">
            <v>482</v>
          </cell>
          <cell r="R1815">
            <v>129</v>
          </cell>
        </row>
        <row r="1816">
          <cell r="C1816">
            <v>38</v>
          </cell>
          <cell r="I1816">
            <v>482</v>
          </cell>
          <cell r="R1816">
            <v>129</v>
          </cell>
        </row>
        <row r="1817">
          <cell r="C1817">
            <v>38</v>
          </cell>
          <cell r="I1817">
            <v>482</v>
          </cell>
          <cell r="R1817">
            <v>129</v>
          </cell>
        </row>
        <row r="1818">
          <cell r="C1818">
            <v>38</v>
          </cell>
          <cell r="I1818">
            <v>482</v>
          </cell>
          <cell r="R1818">
            <v>129</v>
          </cell>
        </row>
        <row r="1819">
          <cell r="C1819">
            <v>38</v>
          </cell>
          <cell r="I1819">
            <v>482</v>
          </cell>
          <cell r="R1819">
            <v>129</v>
          </cell>
        </row>
        <row r="1820">
          <cell r="C1820">
            <v>38</v>
          </cell>
          <cell r="I1820">
            <v>482</v>
          </cell>
          <cell r="R1820">
            <v>129</v>
          </cell>
        </row>
        <row r="1821">
          <cell r="C1821">
            <v>38</v>
          </cell>
          <cell r="I1821">
            <v>482</v>
          </cell>
          <cell r="R1821">
            <v>129</v>
          </cell>
        </row>
        <row r="1822">
          <cell r="C1822">
            <v>38</v>
          </cell>
          <cell r="I1822">
            <v>482</v>
          </cell>
          <cell r="R1822">
            <v>129</v>
          </cell>
        </row>
        <row r="1823">
          <cell r="C1823">
            <v>38</v>
          </cell>
          <cell r="I1823">
            <v>482</v>
          </cell>
          <cell r="R1823">
            <v>129</v>
          </cell>
        </row>
        <row r="1824">
          <cell r="C1824">
            <v>38</v>
          </cell>
          <cell r="I1824">
            <v>482</v>
          </cell>
          <cell r="R1824">
            <v>129</v>
          </cell>
        </row>
        <row r="1825">
          <cell r="C1825">
            <v>38</v>
          </cell>
          <cell r="I1825">
            <v>482</v>
          </cell>
          <cell r="R1825">
            <v>129</v>
          </cell>
        </row>
        <row r="1826">
          <cell r="C1826">
            <v>38</v>
          </cell>
          <cell r="I1826">
            <v>482</v>
          </cell>
          <cell r="R1826">
            <v>129</v>
          </cell>
        </row>
        <row r="1827">
          <cell r="C1827">
            <v>38</v>
          </cell>
          <cell r="I1827">
            <v>482</v>
          </cell>
          <cell r="R1827">
            <v>129</v>
          </cell>
        </row>
        <row r="1828">
          <cell r="C1828">
            <v>38</v>
          </cell>
          <cell r="I1828">
            <v>482</v>
          </cell>
          <cell r="R1828">
            <v>129</v>
          </cell>
        </row>
        <row r="1829">
          <cell r="C1829">
            <v>47</v>
          </cell>
          <cell r="I1829">
            <v>482</v>
          </cell>
          <cell r="R1829">
            <v>0</v>
          </cell>
        </row>
        <row r="1830">
          <cell r="C1830">
            <v>47</v>
          </cell>
          <cell r="I1830">
            <v>482</v>
          </cell>
          <cell r="R1830">
            <v>0</v>
          </cell>
        </row>
        <row r="1831">
          <cell r="C1831">
            <v>47</v>
          </cell>
          <cell r="I1831">
            <v>482</v>
          </cell>
          <cell r="R1831">
            <v>0</v>
          </cell>
        </row>
        <row r="1832">
          <cell r="C1832">
            <v>47</v>
          </cell>
          <cell r="I1832">
            <v>482</v>
          </cell>
          <cell r="R1832">
            <v>0</v>
          </cell>
        </row>
        <row r="1833">
          <cell r="C1833">
            <v>47</v>
          </cell>
          <cell r="I1833">
            <v>482</v>
          </cell>
          <cell r="R1833">
            <v>0</v>
          </cell>
        </row>
        <row r="1834">
          <cell r="C1834">
            <v>47</v>
          </cell>
          <cell r="I1834">
            <v>482</v>
          </cell>
          <cell r="R1834">
            <v>0</v>
          </cell>
        </row>
        <row r="1835">
          <cell r="C1835">
            <v>47</v>
          </cell>
          <cell r="I1835">
            <v>482</v>
          </cell>
          <cell r="R1835">
            <v>0</v>
          </cell>
        </row>
        <row r="1836">
          <cell r="C1836">
            <v>47</v>
          </cell>
          <cell r="I1836">
            <v>482</v>
          </cell>
          <cell r="R1836">
            <v>0</v>
          </cell>
        </row>
        <row r="1837">
          <cell r="C1837">
            <v>47</v>
          </cell>
          <cell r="I1837">
            <v>482</v>
          </cell>
          <cell r="R1837">
            <v>0</v>
          </cell>
        </row>
        <row r="1838">
          <cell r="C1838">
            <v>47</v>
          </cell>
          <cell r="I1838">
            <v>482</v>
          </cell>
          <cell r="R1838">
            <v>0</v>
          </cell>
        </row>
        <row r="1839">
          <cell r="C1839">
            <v>47</v>
          </cell>
          <cell r="I1839">
            <v>482</v>
          </cell>
          <cell r="R1839">
            <v>0</v>
          </cell>
        </row>
        <row r="1840">
          <cell r="C1840">
            <v>47</v>
          </cell>
          <cell r="I1840">
            <v>482</v>
          </cell>
          <cell r="R1840">
            <v>0</v>
          </cell>
        </row>
        <row r="1841">
          <cell r="C1841">
            <v>47</v>
          </cell>
          <cell r="I1841">
            <v>482</v>
          </cell>
          <cell r="R1841">
            <v>0</v>
          </cell>
        </row>
        <row r="1842">
          <cell r="C1842">
            <v>47</v>
          </cell>
          <cell r="I1842">
            <v>482</v>
          </cell>
          <cell r="R1842">
            <v>0</v>
          </cell>
        </row>
        <row r="1843">
          <cell r="C1843">
            <v>47</v>
          </cell>
          <cell r="I1843">
            <v>482</v>
          </cell>
          <cell r="R1843">
            <v>0</v>
          </cell>
        </row>
        <row r="1844">
          <cell r="C1844">
            <v>47</v>
          </cell>
          <cell r="I1844">
            <v>482</v>
          </cell>
          <cell r="R1844">
            <v>0</v>
          </cell>
        </row>
        <row r="1845">
          <cell r="C1845">
            <v>36</v>
          </cell>
          <cell r="I1845">
            <v>470</v>
          </cell>
          <cell r="R1845">
            <v>3101</v>
          </cell>
        </row>
        <row r="1846">
          <cell r="C1846">
            <v>36</v>
          </cell>
          <cell r="I1846">
            <v>470</v>
          </cell>
          <cell r="R1846">
            <v>3101</v>
          </cell>
        </row>
        <row r="1847">
          <cell r="C1847">
            <v>36</v>
          </cell>
          <cell r="I1847">
            <v>470</v>
          </cell>
          <cell r="R1847">
            <v>3101</v>
          </cell>
        </row>
        <row r="1848">
          <cell r="C1848">
            <v>36</v>
          </cell>
          <cell r="I1848">
            <v>470</v>
          </cell>
          <cell r="R1848">
            <v>3101</v>
          </cell>
        </row>
        <row r="1849">
          <cell r="C1849">
            <v>36</v>
          </cell>
          <cell r="I1849">
            <v>470</v>
          </cell>
          <cell r="R1849">
            <v>3101</v>
          </cell>
        </row>
        <row r="1850">
          <cell r="C1850">
            <v>36</v>
          </cell>
          <cell r="I1850">
            <v>470</v>
          </cell>
          <cell r="R1850">
            <v>3101</v>
          </cell>
        </row>
        <row r="1851">
          <cell r="C1851">
            <v>36</v>
          </cell>
          <cell r="I1851">
            <v>470</v>
          </cell>
          <cell r="R1851">
            <v>3101</v>
          </cell>
        </row>
        <row r="1852">
          <cell r="C1852">
            <v>36</v>
          </cell>
          <cell r="I1852">
            <v>470</v>
          </cell>
          <cell r="R1852">
            <v>3101</v>
          </cell>
        </row>
        <row r="1853">
          <cell r="C1853">
            <v>36</v>
          </cell>
          <cell r="I1853">
            <v>470</v>
          </cell>
          <cell r="R1853">
            <v>3101</v>
          </cell>
        </row>
        <row r="1854">
          <cell r="C1854">
            <v>36</v>
          </cell>
          <cell r="I1854">
            <v>470</v>
          </cell>
          <cell r="R1854">
            <v>3101</v>
          </cell>
        </row>
        <row r="1855">
          <cell r="C1855">
            <v>36</v>
          </cell>
          <cell r="I1855">
            <v>470</v>
          </cell>
          <cell r="R1855">
            <v>3101</v>
          </cell>
        </row>
        <row r="1856">
          <cell r="C1856">
            <v>36</v>
          </cell>
          <cell r="I1856">
            <v>470</v>
          </cell>
          <cell r="R1856">
            <v>3101</v>
          </cell>
        </row>
        <row r="1857">
          <cell r="C1857">
            <v>36</v>
          </cell>
          <cell r="I1857">
            <v>470</v>
          </cell>
          <cell r="R1857">
            <v>3101</v>
          </cell>
        </row>
        <row r="1858">
          <cell r="C1858">
            <v>36</v>
          </cell>
          <cell r="I1858">
            <v>470</v>
          </cell>
          <cell r="R1858">
            <v>3101</v>
          </cell>
        </row>
        <row r="1859">
          <cell r="C1859">
            <v>36</v>
          </cell>
          <cell r="I1859">
            <v>470</v>
          </cell>
          <cell r="R1859">
            <v>3101</v>
          </cell>
        </row>
        <row r="1860">
          <cell r="C1860">
            <v>36</v>
          </cell>
          <cell r="I1860">
            <v>470</v>
          </cell>
          <cell r="R1860">
            <v>3101</v>
          </cell>
        </row>
        <row r="1861">
          <cell r="C1861">
            <v>45</v>
          </cell>
          <cell r="I1861">
            <v>456</v>
          </cell>
          <cell r="R1861">
            <v>0</v>
          </cell>
        </row>
        <row r="1862">
          <cell r="C1862">
            <v>45</v>
          </cell>
          <cell r="I1862">
            <v>456</v>
          </cell>
          <cell r="R1862">
            <v>0</v>
          </cell>
        </row>
        <row r="1863">
          <cell r="C1863">
            <v>45</v>
          </cell>
          <cell r="I1863">
            <v>456</v>
          </cell>
          <cell r="R1863">
            <v>0</v>
          </cell>
        </row>
        <row r="1864">
          <cell r="C1864">
            <v>45</v>
          </cell>
          <cell r="I1864">
            <v>456</v>
          </cell>
          <cell r="R1864">
            <v>0</v>
          </cell>
        </row>
        <row r="1865">
          <cell r="C1865">
            <v>45</v>
          </cell>
          <cell r="I1865">
            <v>456</v>
          </cell>
          <cell r="R1865">
            <v>0</v>
          </cell>
        </row>
        <row r="1866">
          <cell r="C1866">
            <v>45</v>
          </cell>
          <cell r="I1866">
            <v>456</v>
          </cell>
          <cell r="R1866">
            <v>0</v>
          </cell>
        </row>
        <row r="1867">
          <cell r="C1867">
            <v>45</v>
          </cell>
          <cell r="I1867">
            <v>456</v>
          </cell>
          <cell r="R1867">
            <v>0</v>
          </cell>
        </row>
        <row r="1868">
          <cell r="C1868">
            <v>45</v>
          </cell>
          <cell r="I1868">
            <v>456</v>
          </cell>
          <cell r="R1868">
            <v>0</v>
          </cell>
        </row>
        <row r="1869">
          <cell r="C1869">
            <v>45</v>
          </cell>
          <cell r="I1869">
            <v>456</v>
          </cell>
          <cell r="R1869">
            <v>0</v>
          </cell>
        </row>
        <row r="1870">
          <cell r="C1870">
            <v>45</v>
          </cell>
          <cell r="I1870">
            <v>456</v>
          </cell>
          <cell r="R1870">
            <v>0</v>
          </cell>
        </row>
        <row r="1871">
          <cell r="C1871">
            <v>45</v>
          </cell>
          <cell r="I1871">
            <v>456</v>
          </cell>
          <cell r="R1871">
            <v>0</v>
          </cell>
        </row>
        <row r="1872">
          <cell r="C1872">
            <v>45</v>
          </cell>
          <cell r="I1872">
            <v>456</v>
          </cell>
          <cell r="R1872">
            <v>0</v>
          </cell>
        </row>
        <row r="1873">
          <cell r="C1873">
            <v>45</v>
          </cell>
          <cell r="I1873">
            <v>456</v>
          </cell>
          <cell r="R1873">
            <v>0</v>
          </cell>
        </row>
        <row r="1874">
          <cell r="C1874">
            <v>45</v>
          </cell>
          <cell r="I1874">
            <v>456</v>
          </cell>
          <cell r="R1874">
            <v>0</v>
          </cell>
        </row>
        <row r="1875">
          <cell r="C1875">
            <v>45</v>
          </cell>
          <cell r="I1875">
            <v>456</v>
          </cell>
          <cell r="R1875">
            <v>0</v>
          </cell>
        </row>
        <row r="1876">
          <cell r="C1876">
            <v>45</v>
          </cell>
          <cell r="I1876">
            <v>456</v>
          </cell>
          <cell r="R1876">
            <v>0</v>
          </cell>
        </row>
        <row r="1877">
          <cell r="C1877">
            <v>38</v>
          </cell>
          <cell r="I1877">
            <v>455</v>
          </cell>
          <cell r="R1877">
            <v>0</v>
          </cell>
        </row>
        <row r="1878">
          <cell r="C1878">
            <v>38</v>
          </cell>
          <cell r="I1878">
            <v>455</v>
          </cell>
          <cell r="R1878">
            <v>0</v>
          </cell>
        </row>
        <row r="1879">
          <cell r="C1879">
            <v>38</v>
          </cell>
          <cell r="I1879">
            <v>455</v>
          </cell>
          <cell r="R1879">
            <v>0</v>
          </cell>
        </row>
        <row r="1880">
          <cell r="C1880">
            <v>38</v>
          </cell>
          <cell r="I1880">
            <v>455</v>
          </cell>
          <cell r="R1880">
            <v>0</v>
          </cell>
        </row>
        <row r="1881">
          <cell r="C1881">
            <v>38</v>
          </cell>
          <cell r="I1881">
            <v>455</v>
          </cell>
          <cell r="R1881">
            <v>0</v>
          </cell>
        </row>
        <row r="1882">
          <cell r="C1882">
            <v>38</v>
          </cell>
          <cell r="I1882">
            <v>455</v>
          </cell>
          <cell r="R1882">
            <v>0</v>
          </cell>
        </row>
        <row r="1883">
          <cell r="C1883">
            <v>38</v>
          </cell>
          <cell r="I1883">
            <v>455</v>
          </cell>
          <cell r="R1883">
            <v>0</v>
          </cell>
        </row>
        <row r="1884">
          <cell r="C1884">
            <v>38</v>
          </cell>
          <cell r="I1884">
            <v>455</v>
          </cell>
          <cell r="R1884">
            <v>0</v>
          </cell>
        </row>
        <row r="1885">
          <cell r="C1885">
            <v>38</v>
          </cell>
          <cell r="I1885">
            <v>455</v>
          </cell>
          <cell r="R1885">
            <v>0</v>
          </cell>
        </row>
        <row r="1886">
          <cell r="C1886">
            <v>38</v>
          </cell>
          <cell r="I1886">
            <v>455</v>
          </cell>
          <cell r="R1886">
            <v>0</v>
          </cell>
        </row>
        <row r="1887">
          <cell r="C1887">
            <v>38</v>
          </cell>
          <cell r="I1887">
            <v>455</v>
          </cell>
          <cell r="R1887">
            <v>0</v>
          </cell>
        </row>
        <row r="1888">
          <cell r="C1888">
            <v>38</v>
          </cell>
          <cell r="I1888">
            <v>455</v>
          </cell>
          <cell r="R1888">
            <v>0</v>
          </cell>
        </row>
        <row r="1889">
          <cell r="C1889">
            <v>38</v>
          </cell>
          <cell r="I1889">
            <v>455</v>
          </cell>
          <cell r="R1889">
            <v>0</v>
          </cell>
        </row>
        <row r="1890">
          <cell r="C1890">
            <v>38</v>
          </cell>
          <cell r="I1890">
            <v>455</v>
          </cell>
          <cell r="R1890">
            <v>0</v>
          </cell>
        </row>
        <row r="1891">
          <cell r="C1891">
            <v>38</v>
          </cell>
          <cell r="I1891">
            <v>455</v>
          </cell>
          <cell r="R1891">
            <v>0</v>
          </cell>
        </row>
        <row r="1892">
          <cell r="C1892">
            <v>38</v>
          </cell>
          <cell r="I1892">
            <v>455</v>
          </cell>
          <cell r="R1892">
            <v>0</v>
          </cell>
        </row>
        <row r="1893">
          <cell r="C1893">
            <v>36</v>
          </cell>
          <cell r="I1893">
            <v>437</v>
          </cell>
          <cell r="R1893">
            <v>224</v>
          </cell>
        </row>
        <row r="1894">
          <cell r="C1894">
            <v>36</v>
          </cell>
          <cell r="I1894">
            <v>437</v>
          </cell>
          <cell r="R1894">
            <v>224</v>
          </cell>
        </row>
        <row r="1895">
          <cell r="C1895">
            <v>36</v>
          </cell>
          <cell r="I1895">
            <v>437</v>
          </cell>
          <cell r="R1895">
            <v>224</v>
          </cell>
        </row>
        <row r="1896">
          <cell r="C1896">
            <v>36</v>
          </cell>
          <cell r="I1896">
            <v>437</v>
          </cell>
          <cell r="R1896">
            <v>224</v>
          </cell>
        </row>
        <row r="1897">
          <cell r="C1897">
            <v>36</v>
          </cell>
          <cell r="I1897">
            <v>437</v>
          </cell>
          <cell r="R1897">
            <v>224</v>
          </cell>
        </row>
        <row r="1898">
          <cell r="C1898">
            <v>36</v>
          </cell>
          <cell r="I1898">
            <v>437</v>
          </cell>
          <cell r="R1898">
            <v>224</v>
          </cell>
        </row>
        <row r="1899">
          <cell r="C1899">
            <v>36</v>
          </cell>
          <cell r="I1899">
            <v>437</v>
          </cell>
          <cell r="R1899">
            <v>224</v>
          </cell>
        </row>
        <row r="1900">
          <cell r="C1900">
            <v>36</v>
          </cell>
          <cell r="I1900">
            <v>437</v>
          </cell>
          <cell r="R1900">
            <v>224</v>
          </cell>
        </row>
        <row r="1901">
          <cell r="C1901">
            <v>36</v>
          </cell>
          <cell r="I1901">
            <v>437</v>
          </cell>
          <cell r="R1901">
            <v>224</v>
          </cell>
        </row>
        <row r="1902">
          <cell r="C1902">
            <v>36</v>
          </cell>
          <cell r="I1902">
            <v>437</v>
          </cell>
          <cell r="R1902">
            <v>224</v>
          </cell>
        </row>
        <row r="1903">
          <cell r="C1903">
            <v>36</v>
          </cell>
          <cell r="I1903">
            <v>437</v>
          </cell>
          <cell r="R1903">
            <v>224</v>
          </cell>
        </row>
        <row r="1904">
          <cell r="C1904">
            <v>36</v>
          </cell>
          <cell r="I1904">
            <v>437</v>
          </cell>
          <cell r="R1904">
            <v>224</v>
          </cell>
        </row>
        <row r="1905">
          <cell r="C1905">
            <v>36</v>
          </cell>
          <cell r="I1905">
            <v>437</v>
          </cell>
          <cell r="R1905">
            <v>224</v>
          </cell>
        </row>
        <row r="1906">
          <cell r="C1906">
            <v>36</v>
          </cell>
          <cell r="I1906">
            <v>437</v>
          </cell>
          <cell r="R1906">
            <v>224</v>
          </cell>
        </row>
        <row r="1907">
          <cell r="C1907">
            <v>36</v>
          </cell>
          <cell r="I1907">
            <v>437</v>
          </cell>
          <cell r="R1907">
            <v>224</v>
          </cell>
        </row>
        <row r="1908">
          <cell r="C1908">
            <v>36</v>
          </cell>
          <cell r="I1908">
            <v>437</v>
          </cell>
          <cell r="R1908">
            <v>224</v>
          </cell>
        </row>
        <row r="1909">
          <cell r="C1909">
            <v>45</v>
          </cell>
          <cell r="I1909">
            <v>426</v>
          </cell>
          <cell r="R1909">
            <v>8</v>
          </cell>
        </row>
        <row r="1910">
          <cell r="C1910">
            <v>45</v>
          </cell>
          <cell r="I1910">
            <v>426</v>
          </cell>
          <cell r="R1910">
            <v>8</v>
          </cell>
        </row>
        <row r="1911">
          <cell r="C1911">
            <v>45</v>
          </cell>
          <cell r="I1911">
            <v>426</v>
          </cell>
          <cell r="R1911">
            <v>8</v>
          </cell>
        </row>
        <row r="1912">
          <cell r="C1912">
            <v>45</v>
          </cell>
          <cell r="I1912">
            <v>426</v>
          </cell>
          <cell r="R1912">
            <v>8</v>
          </cell>
        </row>
        <row r="1913">
          <cell r="C1913">
            <v>45</v>
          </cell>
          <cell r="I1913">
            <v>426</v>
          </cell>
          <cell r="R1913">
            <v>8</v>
          </cell>
        </row>
        <row r="1914">
          <cell r="C1914">
            <v>45</v>
          </cell>
          <cell r="I1914">
            <v>426</v>
          </cell>
          <cell r="R1914">
            <v>8</v>
          </cell>
        </row>
        <row r="1915">
          <cell r="C1915">
            <v>45</v>
          </cell>
          <cell r="I1915">
            <v>426</v>
          </cell>
          <cell r="R1915">
            <v>8</v>
          </cell>
        </row>
        <row r="1916">
          <cell r="C1916">
            <v>45</v>
          </cell>
          <cell r="I1916">
            <v>426</v>
          </cell>
          <cell r="R1916">
            <v>8</v>
          </cell>
        </row>
        <row r="1917">
          <cell r="C1917">
            <v>45</v>
          </cell>
          <cell r="I1917">
            <v>426</v>
          </cell>
          <cell r="R1917">
            <v>8</v>
          </cell>
        </row>
        <row r="1918">
          <cell r="C1918">
            <v>45</v>
          </cell>
          <cell r="I1918">
            <v>426</v>
          </cell>
          <cell r="R1918">
            <v>8</v>
          </cell>
        </row>
        <row r="1919">
          <cell r="C1919">
            <v>45</v>
          </cell>
          <cell r="I1919">
            <v>426</v>
          </cell>
          <cell r="R1919">
            <v>8</v>
          </cell>
        </row>
        <row r="1920">
          <cell r="C1920">
            <v>45</v>
          </cell>
          <cell r="I1920">
            <v>426</v>
          </cell>
          <cell r="R1920">
            <v>8</v>
          </cell>
        </row>
        <row r="1921">
          <cell r="C1921">
            <v>45</v>
          </cell>
          <cell r="I1921">
            <v>426</v>
          </cell>
          <cell r="R1921">
            <v>8</v>
          </cell>
        </row>
        <row r="1922">
          <cell r="C1922">
            <v>45</v>
          </cell>
          <cell r="I1922">
            <v>426</v>
          </cell>
          <cell r="R1922">
            <v>8</v>
          </cell>
        </row>
        <row r="1923">
          <cell r="C1923">
            <v>45</v>
          </cell>
          <cell r="I1923">
            <v>426</v>
          </cell>
          <cell r="R1923">
            <v>8</v>
          </cell>
        </row>
        <row r="1924">
          <cell r="C1924">
            <v>45</v>
          </cell>
          <cell r="I1924">
            <v>426</v>
          </cell>
          <cell r="R1924">
            <v>8</v>
          </cell>
        </row>
        <row r="1925">
          <cell r="C1925">
            <v>37</v>
          </cell>
          <cell r="I1925">
            <v>404</v>
          </cell>
          <cell r="R1925">
            <v>0</v>
          </cell>
        </row>
        <row r="1926">
          <cell r="C1926">
            <v>37</v>
          </cell>
          <cell r="I1926">
            <v>404</v>
          </cell>
          <cell r="R1926">
            <v>0</v>
          </cell>
        </row>
        <row r="1927">
          <cell r="C1927">
            <v>37</v>
          </cell>
          <cell r="I1927">
            <v>404</v>
          </cell>
          <cell r="R1927">
            <v>0</v>
          </cell>
        </row>
        <row r="1928">
          <cell r="C1928">
            <v>37</v>
          </cell>
          <cell r="I1928">
            <v>404</v>
          </cell>
          <cell r="R1928">
            <v>0</v>
          </cell>
        </row>
        <row r="1929">
          <cell r="C1929">
            <v>37</v>
          </cell>
          <cell r="I1929">
            <v>404</v>
          </cell>
          <cell r="R1929">
            <v>0</v>
          </cell>
        </row>
        <row r="1930">
          <cell r="C1930">
            <v>37</v>
          </cell>
          <cell r="I1930">
            <v>404</v>
          </cell>
          <cell r="R1930">
            <v>0</v>
          </cell>
        </row>
        <row r="1931">
          <cell r="C1931">
            <v>37</v>
          </cell>
          <cell r="I1931">
            <v>404</v>
          </cell>
          <cell r="R1931">
            <v>0</v>
          </cell>
        </row>
        <row r="1932">
          <cell r="C1932">
            <v>37</v>
          </cell>
          <cell r="I1932">
            <v>404</v>
          </cell>
          <cell r="R1932">
            <v>0</v>
          </cell>
        </row>
        <row r="1933">
          <cell r="C1933">
            <v>37</v>
          </cell>
          <cell r="I1933">
            <v>404</v>
          </cell>
          <cell r="R1933">
            <v>0</v>
          </cell>
        </row>
        <row r="1934">
          <cell r="C1934">
            <v>37</v>
          </cell>
          <cell r="I1934">
            <v>404</v>
          </cell>
          <cell r="R1934">
            <v>0</v>
          </cell>
        </row>
        <row r="1935">
          <cell r="C1935">
            <v>37</v>
          </cell>
          <cell r="I1935">
            <v>404</v>
          </cell>
          <cell r="R1935">
            <v>0</v>
          </cell>
        </row>
        <row r="1936">
          <cell r="C1936">
            <v>37</v>
          </cell>
          <cell r="I1936">
            <v>404</v>
          </cell>
          <cell r="R1936">
            <v>0</v>
          </cell>
        </row>
        <row r="1937">
          <cell r="C1937">
            <v>37</v>
          </cell>
          <cell r="I1937">
            <v>404</v>
          </cell>
          <cell r="R1937">
            <v>0</v>
          </cell>
        </row>
        <row r="1938">
          <cell r="C1938">
            <v>37</v>
          </cell>
          <cell r="I1938">
            <v>404</v>
          </cell>
          <cell r="R1938">
            <v>0</v>
          </cell>
        </row>
        <row r="1939">
          <cell r="C1939">
            <v>37</v>
          </cell>
          <cell r="I1939">
            <v>404</v>
          </cell>
          <cell r="R1939">
            <v>0</v>
          </cell>
        </row>
        <row r="1940">
          <cell r="C1940">
            <v>37</v>
          </cell>
          <cell r="I1940">
            <v>404</v>
          </cell>
          <cell r="R1940">
            <v>0</v>
          </cell>
        </row>
        <row r="1941">
          <cell r="C1941">
            <v>40</v>
          </cell>
          <cell r="I1941">
            <v>401</v>
          </cell>
          <cell r="R1941">
            <v>0</v>
          </cell>
        </row>
        <row r="1942">
          <cell r="C1942">
            <v>40</v>
          </cell>
          <cell r="I1942">
            <v>401</v>
          </cell>
          <cell r="R1942">
            <v>0</v>
          </cell>
        </row>
        <row r="1943">
          <cell r="C1943">
            <v>40</v>
          </cell>
          <cell r="I1943">
            <v>401</v>
          </cell>
          <cell r="R1943">
            <v>0</v>
          </cell>
        </row>
        <row r="1944">
          <cell r="C1944">
            <v>40</v>
          </cell>
          <cell r="I1944">
            <v>401</v>
          </cell>
          <cell r="R1944">
            <v>0</v>
          </cell>
        </row>
        <row r="1945">
          <cell r="C1945">
            <v>40</v>
          </cell>
          <cell r="I1945">
            <v>401</v>
          </cell>
          <cell r="R1945">
            <v>0</v>
          </cell>
        </row>
        <row r="1946">
          <cell r="C1946">
            <v>40</v>
          </cell>
          <cell r="I1946">
            <v>401</v>
          </cell>
          <cell r="R1946">
            <v>0</v>
          </cell>
        </row>
        <row r="1947">
          <cell r="C1947">
            <v>40</v>
          </cell>
          <cell r="I1947">
            <v>401</v>
          </cell>
          <cell r="R1947">
            <v>0</v>
          </cell>
        </row>
        <row r="1948">
          <cell r="C1948">
            <v>40</v>
          </cell>
          <cell r="I1948">
            <v>401</v>
          </cell>
          <cell r="R1948">
            <v>0</v>
          </cell>
        </row>
        <row r="1949">
          <cell r="C1949">
            <v>40</v>
          </cell>
          <cell r="I1949">
            <v>401</v>
          </cell>
          <cell r="R1949">
            <v>0</v>
          </cell>
        </row>
        <row r="1950">
          <cell r="C1950">
            <v>40</v>
          </cell>
          <cell r="I1950">
            <v>401</v>
          </cell>
          <cell r="R1950">
            <v>0</v>
          </cell>
        </row>
        <row r="1951">
          <cell r="C1951">
            <v>40</v>
          </cell>
          <cell r="I1951">
            <v>401</v>
          </cell>
          <cell r="R1951">
            <v>0</v>
          </cell>
        </row>
        <row r="1952">
          <cell r="C1952">
            <v>40</v>
          </cell>
          <cell r="I1952">
            <v>401</v>
          </cell>
          <cell r="R1952">
            <v>0</v>
          </cell>
        </row>
        <row r="1953">
          <cell r="C1953">
            <v>40</v>
          </cell>
          <cell r="I1953">
            <v>401</v>
          </cell>
          <cell r="R1953">
            <v>0</v>
          </cell>
        </row>
        <row r="1954">
          <cell r="C1954">
            <v>40</v>
          </cell>
          <cell r="I1954">
            <v>401</v>
          </cell>
          <cell r="R1954">
            <v>0</v>
          </cell>
        </row>
        <row r="1955">
          <cell r="C1955">
            <v>40</v>
          </cell>
          <cell r="I1955">
            <v>401</v>
          </cell>
          <cell r="R1955">
            <v>0</v>
          </cell>
        </row>
        <row r="1956">
          <cell r="C1956">
            <v>40</v>
          </cell>
          <cell r="I1956">
            <v>401</v>
          </cell>
          <cell r="R1956">
            <v>0</v>
          </cell>
        </row>
        <row r="1957">
          <cell r="C1957">
            <v>38</v>
          </cell>
          <cell r="I1957">
            <v>397</v>
          </cell>
          <cell r="R1957">
            <v>0</v>
          </cell>
        </row>
        <row r="1958">
          <cell r="C1958">
            <v>38</v>
          </cell>
          <cell r="I1958">
            <v>397</v>
          </cell>
          <cell r="R1958">
            <v>0</v>
          </cell>
        </row>
        <row r="1959">
          <cell r="C1959">
            <v>38</v>
          </cell>
          <cell r="I1959">
            <v>397</v>
          </cell>
          <cell r="R1959">
            <v>0</v>
          </cell>
        </row>
        <row r="1960">
          <cell r="C1960">
            <v>38</v>
          </cell>
          <cell r="I1960">
            <v>397</v>
          </cell>
          <cell r="R1960">
            <v>0</v>
          </cell>
        </row>
        <row r="1961">
          <cell r="C1961">
            <v>38</v>
          </cell>
          <cell r="I1961">
            <v>397</v>
          </cell>
          <cell r="R1961">
            <v>0</v>
          </cell>
        </row>
        <row r="1962">
          <cell r="C1962">
            <v>38</v>
          </cell>
          <cell r="I1962">
            <v>397</v>
          </cell>
          <cell r="R1962">
            <v>0</v>
          </cell>
        </row>
        <row r="1963">
          <cell r="C1963">
            <v>38</v>
          </cell>
          <cell r="I1963">
            <v>397</v>
          </cell>
          <cell r="R1963">
            <v>0</v>
          </cell>
        </row>
        <row r="1964">
          <cell r="C1964">
            <v>38</v>
          </cell>
          <cell r="I1964">
            <v>397</v>
          </cell>
          <cell r="R1964">
            <v>0</v>
          </cell>
        </row>
        <row r="1965">
          <cell r="C1965">
            <v>38</v>
          </cell>
          <cell r="I1965">
            <v>397</v>
          </cell>
          <cell r="R1965">
            <v>0</v>
          </cell>
        </row>
        <row r="1966">
          <cell r="C1966">
            <v>38</v>
          </cell>
          <cell r="I1966">
            <v>397</v>
          </cell>
          <cell r="R1966">
            <v>0</v>
          </cell>
        </row>
        <row r="1967">
          <cell r="C1967">
            <v>38</v>
          </cell>
          <cell r="I1967">
            <v>397</v>
          </cell>
          <cell r="R1967">
            <v>0</v>
          </cell>
        </row>
        <row r="1968">
          <cell r="C1968">
            <v>38</v>
          </cell>
          <cell r="I1968">
            <v>397</v>
          </cell>
          <cell r="R1968">
            <v>0</v>
          </cell>
        </row>
        <row r="1969">
          <cell r="C1969">
            <v>38</v>
          </cell>
          <cell r="I1969">
            <v>397</v>
          </cell>
          <cell r="R1969">
            <v>0</v>
          </cell>
        </row>
        <row r="1970">
          <cell r="C1970">
            <v>38</v>
          </cell>
          <cell r="I1970">
            <v>397</v>
          </cell>
          <cell r="R1970">
            <v>0</v>
          </cell>
        </row>
        <row r="1971">
          <cell r="C1971">
            <v>38</v>
          </cell>
          <cell r="I1971">
            <v>397</v>
          </cell>
          <cell r="R1971">
            <v>0</v>
          </cell>
        </row>
        <row r="1972">
          <cell r="C1972">
            <v>38</v>
          </cell>
          <cell r="I1972">
            <v>397</v>
          </cell>
          <cell r="R1972">
            <v>0</v>
          </cell>
        </row>
        <row r="1973">
          <cell r="C1973">
            <v>34</v>
          </cell>
          <cell r="I1973">
            <v>376</v>
          </cell>
          <cell r="R1973">
            <v>9741</v>
          </cell>
        </row>
        <row r="1974">
          <cell r="C1974">
            <v>34</v>
          </cell>
          <cell r="I1974">
            <v>376</v>
          </cell>
          <cell r="R1974">
            <v>9741</v>
          </cell>
        </row>
        <row r="1975">
          <cell r="C1975">
            <v>34</v>
          </cell>
          <cell r="I1975">
            <v>376</v>
          </cell>
          <cell r="R1975">
            <v>9741</v>
          </cell>
        </row>
        <row r="1976">
          <cell r="C1976">
            <v>34</v>
          </cell>
          <cell r="I1976">
            <v>376</v>
          </cell>
          <cell r="R1976">
            <v>9741</v>
          </cell>
        </row>
        <row r="1977">
          <cell r="C1977">
            <v>34</v>
          </cell>
          <cell r="I1977">
            <v>376</v>
          </cell>
          <cell r="R1977">
            <v>9741</v>
          </cell>
        </row>
        <row r="1978">
          <cell r="C1978">
            <v>34</v>
          </cell>
          <cell r="I1978">
            <v>376</v>
          </cell>
          <cell r="R1978">
            <v>9741</v>
          </cell>
        </row>
        <row r="1979">
          <cell r="C1979">
            <v>34</v>
          </cell>
          <cell r="I1979">
            <v>376</v>
          </cell>
          <cell r="R1979">
            <v>9741</v>
          </cell>
        </row>
        <row r="1980">
          <cell r="C1980">
            <v>34</v>
          </cell>
          <cell r="I1980">
            <v>376</v>
          </cell>
          <cell r="R1980">
            <v>9741</v>
          </cell>
        </row>
        <row r="1981">
          <cell r="C1981">
            <v>34</v>
          </cell>
          <cell r="I1981">
            <v>376</v>
          </cell>
          <cell r="R1981">
            <v>9741</v>
          </cell>
        </row>
        <row r="1982">
          <cell r="C1982">
            <v>34</v>
          </cell>
          <cell r="I1982">
            <v>376</v>
          </cell>
          <cell r="R1982">
            <v>9741</v>
          </cell>
        </row>
        <row r="1983">
          <cell r="C1983">
            <v>34</v>
          </cell>
          <cell r="I1983">
            <v>376</v>
          </cell>
          <cell r="R1983">
            <v>9741</v>
          </cell>
        </row>
        <row r="1984">
          <cell r="C1984">
            <v>34</v>
          </cell>
          <cell r="I1984">
            <v>376</v>
          </cell>
          <cell r="R1984">
            <v>9741</v>
          </cell>
        </row>
        <row r="1985">
          <cell r="C1985">
            <v>34</v>
          </cell>
          <cell r="I1985">
            <v>376</v>
          </cell>
          <cell r="R1985">
            <v>9741</v>
          </cell>
        </row>
        <row r="1986">
          <cell r="C1986">
            <v>34</v>
          </cell>
          <cell r="I1986">
            <v>376</v>
          </cell>
          <cell r="R1986">
            <v>9741</v>
          </cell>
        </row>
        <row r="1987">
          <cell r="C1987">
            <v>34</v>
          </cell>
          <cell r="I1987">
            <v>376</v>
          </cell>
          <cell r="R1987">
            <v>9741</v>
          </cell>
        </row>
        <row r="1988">
          <cell r="C1988">
            <v>34</v>
          </cell>
          <cell r="I1988">
            <v>376</v>
          </cell>
          <cell r="R1988">
            <v>9741</v>
          </cell>
        </row>
        <row r="1989">
          <cell r="C1989">
            <v>33</v>
          </cell>
          <cell r="I1989">
            <v>360</v>
          </cell>
          <cell r="R1989">
            <v>2669</v>
          </cell>
        </row>
        <row r="1990">
          <cell r="C1990">
            <v>33</v>
          </cell>
          <cell r="I1990">
            <v>360</v>
          </cell>
          <cell r="R1990">
            <v>2669</v>
          </cell>
        </row>
        <row r="1991">
          <cell r="C1991">
            <v>33</v>
          </cell>
          <cell r="I1991">
            <v>360</v>
          </cell>
          <cell r="R1991">
            <v>2669</v>
          </cell>
        </row>
        <row r="1992">
          <cell r="C1992">
            <v>33</v>
          </cell>
          <cell r="I1992">
            <v>360</v>
          </cell>
          <cell r="R1992">
            <v>2669</v>
          </cell>
        </row>
        <row r="1993">
          <cell r="C1993">
            <v>33</v>
          </cell>
          <cell r="I1993">
            <v>360</v>
          </cell>
          <cell r="R1993">
            <v>2669</v>
          </cell>
        </row>
        <row r="1994">
          <cell r="C1994">
            <v>33</v>
          </cell>
          <cell r="I1994">
            <v>360</v>
          </cell>
          <cell r="R1994">
            <v>2669</v>
          </cell>
        </row>
        <row r="1995">
          <cell r="C1995">
            <v>33</v>
          </cell>
          <cell r="I1995">
            <v>360</v>
          </cell>
          <cell r="R1995">
            <v>2669</v>
          </cell>
        </row>
        <row r="1996">
          <cell r="C1996">
            <v>33</v>
          </cell>
          <cell r="I1996">
            <v>360</v>
          </cell>
          <cell r="R1996">
            <v>2669</v>
          </cell>
        </row>
        <row r="1997">
          <cell r="C1997">
            <v>33</v>
          </cell>
          <cell r="I1997">
            <v>360</v>
          </cell>
          <cell r="R1997">
            <v>2669</v>
          </cell>
        </row>
        <row r="1998">
          <cell r="C1998">
            <v>33</v>
          </cell>
          <cell r="I1998">
            <v>360</v>
          </cell>
          <cell r="R1998">
            <v>2669</v>
          </cell>
        </row>
        <row r="1999">
          <cell r="C1999">
            <v>33</v>
          </cell>
          <cell r="I1999">
            <v>360</v>
          </cell>
          <cell r="R1999">
            <v>2669</v>
          </cell>
        </row>
        <row r="2000">
          <cell r="C2000">
            <v>33</v>
          </cell>
          <cell r="I2000">
            <v>360</v>
          </cell>
          <cell r="R2000">
            <v>2669</v>
          </cell>
        </row>
        <row r="2001">
          <cell r="C2001">
            <v>33</v>
          </cell>
          <cell r="I2001">
            <v>360</v>
          </cell>
          <cell r="R2001">
            <v>2669</v>
          </cell>
        </row>
        <row r="2002">
          <cell r="C2002">
            <v>33</v>
          </cell>
          <cell r="I2002">
            <v>360</v>
          </cell>
          <cell r="R2002">
            <v>2669</v>
          </cell>
        </row>
        <row r="2003">
          <cell r="C2003">
            <v>33</v>
          </cell>
          <cell r="I2003">
            <v>360</v>
          </cell>
          <cell r="R2003">
            <v>2669</v>
          </cell>
        </row>
        <row r="2004">
          <cell r="C2004">
            <v>33</v>
          </cell>
          <cell r="I2004">
            <v>360</v>
          </cell>
          <cell r="R2004">
            <v>2669</v>
          </cell>
        </row>
        <row r="2005">
          <cell r="C2005">
            <v>40</v>
          </cell>
          <cell r="I2005">
            <v>353</v>
          </cell>
          <cell r="R2005">
            <v>10</v>
          </cell>
        </row>
        <row r="2006">
          <cell r="C2006">
            <v>40</v>
          </cell>
          <cell r="I2006">
            <v>353</v>
          </cell>
          <cell r="R2006">
            <v>10</v>
          </cell>
        </row>
        <row r="2007">
          <cell r="C2007">
            <v>40</v>
          </cell>
          <cell r="I2007">
            <v>353</v>
          </cell>
          <cell r="R2007">
            <v>10</v>
          </cell>
        </row>
        <row r="2008">
          <cell r="C2008">
            <v>40</v>
          </cell>
          <cell r="I2008">
            <v>353</v>
          </cell>
          <cell r="R2008">
            <v>10</v>
          </cell>
        </row>
        <row r="2009">
          <cell r="C2009">
            <v>40</v>
          </cell>
          <cell r="I2009">
            <v>353</v>
          </cell>
          <cell r="R2009">
            <v>10</v>
          </cell>
        </row>
        <row r="2010">
          <cell r="C2010">
            <v>40</v>
          </cell>
          <cell r="I2010">
            <v>353</v>
          </cell>
          <cell r="R2010">
            <v>10</v>
          </cell>
        </row>
        <row r="2011">
          <cell r="C2011">
            <v>40</v>
          </cell>
          <cell r="I2011">
            <v>353</v>
          </cell>
          <cell r="R2011">
            <v>10</v>
          </cell>
        </row>
        <row r="2012">
          <cell r="C2012">
            <v>40</v>
          </cell>
          <cell r="I2012">
            <v>353</v>
          </cell>
          <cell r="R2012">
            <v>10</v>
          </cell>
        </row>
        <row r="2013">
          <cell r="C2013">
            <v>40</v>
          </cell>
          <cell r="I2013">
            <v>353</v>
          </cell>
          <cell r="R2013">
            <v>10</v>
          </cell>
        </row>
        <row r="2014">
          <cell r="C2014">
            <v>40</v>
          </cell>
          <cell r="I2014">
            <v>353</v>
          </cell>
          <cell r="R2014">
            <v>10</v>
          </cell>
        </row>
        <row r="2015">
          <cell r="C2015">
            <v>40</v>
          </cell>
          <cell r="I2015">
            <v>353</v>
          </cell>
          <cell r="R2015">
            <v>10</v>
          </cell>
        </row>
        <row r="2016">
          <cell r="C2016">
            <v>40</v>
          </cell>
          <cell r="I2016">
            <v>353</v>
          </cell>
          <cell r="R2016">
            <v>10</v>
          </cell>
        </row>
        <row r="2017">
          <cell r="C2017">
            <v>40</v>
          </cell>
          <cell r="I2017">
            <v>353</v>
          </cell>
          <cell r="R2017">
            <v>10</v>
          </cell>
        </row>
        <row r="2018">
          <cell r="C2018">
            <v>40</v>
          </cell>
          <cell r="I2018">
            <v>353</v>
          </cell>
          <cell r="R2018">
            <v>10</v>
          </cell>
        </row>
        <row r="2019">
          <cell r="C2019">
            <v>40</v>
          </cell>
          <cell r="I2019">
            <v>353</v>
          </cell>
          <cell r="R2019">
            <v>10</v>
          </cell>
        </row>
        <row r="2020">
          <cell r="C2020">
            <v>40</v>
          </cell>
          <cell r="I2020">
            <v>353</v>
          </cell>
          <cell r="R2020">
            <v>10</v>
          </cell>
        </row>
        <row r="2021">
          <cell r="C2021">
            <v>34</v>
          </cell>
          <cell r="I2021">
            <v>331</v>
          </cell>
          <cell r="R2021">
            <v>41330</v>
          </cell>
        </row>
        <row r="2022">
          <cell r="C2022">
            <v>34</v>
          </cell>
          <cell r="I2022">
            <v>331</v>
          </cell>
          <cell r="R2022">
            <v>41330</v>
          </cell>
        </row>
        <row r="2023">
          <cell r="C2023">
            <v>34</v>
          </cell>
          <cell r="I2023">
            <v>331</v>
          </cell>
          <cell r="R2023">
            <v>41330</v>
          </cell>
        </row>
        <row r="2024">
          <cell r="C2024">
            <v>34</v>
          </cell>
          <cell r="I2024">
            <v>331</v>
          </cell>
          <cell r="R2024">
            <v>41330</v>
          </cell>
        </row>
        <row r="2025">
          <cell r="C2025">
            <v>34</v>
          </cell>
          <cell r="I2025">
            <v>331</v>
          </cell>
          <cell r="R2025">
            <v>41330</v>
          </cell>
        </row>
        <row r="2026">
          <cell r="C2026">
            <v>34</v>
          </cell>
          <cell r="I2026">
            <v>331</v>
          </cell>
          <cell r="R2026">
            <v>41330</v>
          </cell>
        </row>
        <row r="2027">
          <cell r="C2027">
            <v>34</v>
          </cell>
          <cell r="I2027">
            <v>331</v>
          </cell>
          <cell r="R2027">
            <v>41330</v>
          </cell>
        </row>
        <row r="2028">
          <cell r="C2028">
            <v>34</v>
          </cell>
          <cell r="I2028">
            <v>331</v>
          </cell>
          <cell r="R2028">
            <v>41330</v>
          </cell>
        </row>
        <row r="2029">
          <cell r="C2029">
            <v>34</v>
          </cell>
          <cell r="I2029">
            <v>331</v>
          </cell>
          <cell r="R2029">
            <v>41330</v>
          </cell>
        </row>
        <row r="2030">
          <cell r="C2030">
            <v>34</v>
          </cell>
          <cell r="I2030">
            <v>331</v>
          </cell>
          <cell r="R2030">
            <v>41330</v>
          </cell>
        </row>
        <row r="2031">
          <cell r="C2031">
            <v>34</v>
          </cell>
          <cell r="I2031">
            <v>331</v>
          </cell>
          <cell r="R2031">
            <v>41330</v>
          </cell>
        </row>
        <row r="2032">
          <cell r="C2032">
            <v>34</v>
          </cell>
          <cell r="I2032">
            <v>331</v>
          </cell>
          <cell r="R2032">
            <v>41330</v>
          </cell>
        </row>
        <row r="2033">
          <cell r="C2033">
            <v>34</v>
          </cell>
          <cell r="I2033">
            <v>331</v>
          </cell>
          <cell r="R2033">
            <v>41330</v>
          </cell>
        </row>
        <row r="2034">
          <cell r="C2034">
            <v>34</v>
          </cell>
          <cell r="I2034">
            <v>331</v>
          </cell>
          <cell r="R2034">
            <v>41330</v>
          </cell>
        </row>
        <row r="2035">
          <cell r="C2035">
            <v>34</v>
          </cell>
          <cell r="I2035">
            <v>331</v>
          </cell>
          <cell r="R2035">
            <v>41330</v>
          </cell>
        </row>
        <row r="2036">
          <cell r="C2036">
            <v>34</v>
          </cell>
          <cell r="I2036">
            <v>331</v>
          </cell>
          <cell r="R2036">
            <v>41330</v>
          </cell>
        </row>
        <row r="2037">
          <cell r="C2037">
            <v>45</v>
          </cell>
          <cell r="I2037">
            <v>320</v>
          </cell>
          <cell r="R2037">
            <v>0</v>
          </cell>
        </row>
        <row r="2038">
          <cell r="C2038">
            <v>45</v>
          </cell>
          <cell r="I2038">
            <v>320</v>
          </cell>
          <cell r="R2038">
            <v>0</v>
          </cell>
        </row>
        <row r="2039">
          <cell r="C2039">
            <v>45</v>
          </cell>
          <cell r="I2039">
            <v>320</v>
          </cell>
          <cell r="R2039">
            <v>0</v>
          </cell>
        </row>
        <row r="2040">
          <cell r="C2040">
            <v>45</v>
          </cell>
          <cell r="I2040">
            <v>320</v>
          </cell>
          <cell r="R2040">
            <v>0</v>
          </cell>
        </row>
        <row r="2041">
          <cell r="C2041">
            <v>45</v>
          </cell>
          <cell r="I2041">
            <v>320</v>
          </cell>
          <cell r="R2041">
            <v>0</v>
          </cell>
        </row>
        <row r="2042">
          <cell r="C2042">
            <v>45</v>
          </cell>
          <cell r="I2042">
            <v>320</v>
          </cell>
          <cell r="R2042">
            <v>0</v>
          </cell>
        </row>
        <row r="2043">
          <cell r="C2043">
            <v>45</v>
          </cell>
          <cell r="I2043">
            <v>320</v>
          </cell>
          <cell r="R2043">
            <v>0</v>
          </cell>
        </row>
        <row r="2044">
          <cell r="C2044">
            <v>45</v>
          </cell>
          <cell r="I2044">
            <v>320</v>
          </cell>
          <cell r="R2044">
            <v>0</v>
          </cell>
        </row>
        <row r="2045">
          <cell r="C2045">
            <v>45</v>
          </cell>
          <cell r="I2045">
            <v>320</v>
          </cell>
          <cell r="R2045">
            <v>0</v>
          </cell>
        </row>
        <row r="2046">
          <cell r="C2046">
            <v>45</v>
          </cell>
          <cell r="I2046">
            <v>320</v>
          </cell>
          <cell r="R2046">
            <v>0</v>
          </cell>
        </row>
        <row r="2047">
          <cell r="C2047">
            <v>45</v>
          </cell>
          <cell r="I2047">
            <v>320</v>
          </cell>
          <cell r="R2047">
            <v>0</v>
          </cell>
        </row>
        <row r="2048">
          <cell r="C2048">
            <v>45</v>
          </cell>
          <cell r="I2048">
            <v>320</v>
          </cell>
          <cell r="R2048">
            <v>0</v>
          </cell>
        </row>
        <row r="2049">
          <cell r="C2049">
            <v>45</v>
          </cell>
          <cell r="I2049">
            <v>320</v>
          </cell>
          <cell r="R2049">
            <v>0</v>
          </cell>
        </row>
        <row r="2050">
          <cell r="C2050">
            <v>45</v>
          </cell>
          <cell r="I2050">
            <v>320</v>
          </cell>
          <cell r="R2050">
            <v>0</v>
          </cell>
        </row>
        <row r="2051">
          <cell r="C2051">
            <v>45</v>
          </cell>
          <cell r="I2051">
            <v>320</v>
          </cell>
          <cell r="R2051">
            <v>0</v>
          </cell>
        </row>
        <row r="2052">
          <cell r="C2052">
            <v>45</v>
          </cell>
          <cell r="I2052">
            <v>320</v>
          </cell>
          <cell r="R2052">
            <v>0</v>
          </cell>
        </row>
        <row r="2053">
          <cell r="C2053">
            <v>33</v>
          </cell>
          <cell r="I2053">
            <v>316</v>
          </cell>
          <cell r="R2053">
            <v>5149</v>
          </cell>
        </row>
        <row r="2054">
          <cell r="C2054">
            <v>33</v>
          </cell>
          <cell r="I2054">
            <v>316</v>
          </cell>
          <cell r="R2054">
            <v>5149</v>
          </cell>
        </row>
        <row r="2055">
          <cell r="C2055">
            <v>33</v>
          </cell>
          <cell r="I2055">
            <v>316</v>
          </cell>
          <cell r="R2055">
            <v>5149</v>
          </cell>
        </row>
        <row r="2056">
          <cell r="C2056">
            <v>33</v>
          </cell>
          <cell r="I2056">
            <v>316</v>
          </cell>
          <cell r="R2056">
            <v>5149</v>
          </cell>
        </row>
        <row r="2057">
          <cell r="C2057">
            <v>33</v>
          </cell>
          <cell r="I2057">
            <v>316</v>
          </cell>
          <cell r="R2057">
            <v>5149</v>
          </cell>
        </row>
        <row r="2058">
          <cell r="C2058">
            <v>33</v>
          </cell>
          <cell r="I2058">
            <v>316</v>
          </cell>
          <cell r="R2058">
            <v>5149</v>
          </cell>
        </row>
        <row r="2059">
          <cell r="C2059">
            <v>33</v>
          </cell>
          <cell r="I2059">
            <v>316</v>
          </cell>
          <cell r="R2059">
            <v>5149</v>
          </cell>
        </row>
        <row r="2060">
          <cell r="C2060">
            <v>33</v>
          </cell>
          <cell r="I2060">
            <v>316</v>
          </cell>
          <cell r="R2060">
            <v>5149</v>
          </cell>
        </row>
        <row r="2061">
          <cell r="C2061">
            <v>33</v>
          </cell>
          <cell r="I2061">
            <v>316</v>
          </cell>
          <cell r="R2061">
            <v>5149</v>
          </cell>
        </row>
        <row r="2062">
          <cell r="C2062">
            <v>33</v>
          </cell>
          <cell r="I2062">
            <v>316</v>
          </cell>
          <cell r="R2062">
            <v>5149</v>
          </cell>
        </row>
        <row r="2063">
          <cell r="C2063">
            <v>33</v>
          </cell>
          <cell r="I2063">
            <v>316</v>
          </cell>
          <cell r="R2063">
            <v>5149</v>
          </cell>
        </row>
        <row r="2064">
          <cell r="C2064">
            <v>33</v>
          </cell>
          <cell r="I2064">
            <v>316</v>
          </cell>
          <cell r="R2064">
            <v>5149</v>
          </cell>
        </row>
        <row r="2065">
          <cell r="C2065">
            <v>33</v>
          </cell>
          <cell r="I2065">
            <v>316</v>
          </cell>
          <cell r="R2065">
            <v>5149</v>
          </cell>
        </row>
        <row r="2066">
          <cell r="C2066">
            <v>33</v>
          </cell>
          <cell r="I2066">
            <v>316</v>
          </cell>
          <cell r="R2066">
            <v>5149</v>
          </cell>
        </row>
        <row r="2067">
          <cell r="C2067">
            <v>33</v>
          </cell>
          <cell r="I2067">
            <v>316</v>
          </cell>
          <cell r="R2067">
            <v>5149</v>
          </cell>
        </row>
        <row r="2068">
          <cell r="C2068">
            <v>33</v>
          </cell>
          <cell r="I2068">
            <v>316</v>
          </cell>
          <cell r="R2068">
            <v>5149</v>
          </cell>
        </row>
        <row r="2069">
          <cell r="C2069">
            <v>36</v>
          </cell>
          <cell r="I2069">
            <v>311</v>
          </cell>
          <cell r="R2069">
            <v>88</v>
          </cell>
        </row>
        <row r="2070">
          <cell r="C2070">
            <v>36</v>
          </cell>
          <cell r="I2070">
            <v>311</v>
          </cell>
          <cell r="R2070">
            <v>88</v>
          </cell>
        </row>
        <row r="2071">
          <cell r="C2071">
            <v>36</v>
          </cell>
          <cell r="I2071">
            <v>311</v>
          </cell>
          <cell r="R2071">
            <v>88</v>
          </cell>
        </row>
        <row r="2072">
          <cell r="C2072">
            <v>36</v>
          </cell>
          <cell r="I2072">
            <v>311</v>
          </cell>
          <cell r="R2072">
            <v>88</v>
          </cell>
        </row>
        <row r="2073">
          <cell r="C2073">
            <v>36</v>
          </cell>
          <cell r="I2073">
            <v>311</v>
          </cell>
          <cell r="R2073">
            <v>88</v>
          </cell>
        </row>
        <row r="2074">
          <cell r="C2074">
            <v>36</v>
          </cell>
          <cell r="I2074">
            <v>311</v>
          </cell>
          <cell r="R2074">
            <v>88</v>
          </cell>
        </row>
        <row r="2075">
          <cell r="C2075">
            <v>36</v>
          </cell>
          <cell r="I2075">
            <v>311</v>
          </cell>
          <cell r="R2075">
            <v>88</v>
          </cell>
        </row>
        <row r="2076">
          <cell r="C2076">
            <v>36</v>
          </cell>
          <cell r="I2076">
            <v>311</v>
          </cell>
          <cell r="R2076">
            <v>88</v>
          </cell>
        </row>
        <row r="2077">
          <cell r="C2077">
            <v>36</v>
          </cell>
          <cell r="I2077">
            <v>311</v>
          </cell>
          <cell r="R2077">
            <v>88</v>
          </cell>
        </row>
        <row r="2078">
          <cell r="C2078">
            <v>36</v>
          </cell>
          <cell r="I2078">
            <v>311</v>
          </cell>
          <cell r="R2078">
            <v>88</v>
          </cell>
        </row>
        <row r="2079">
          <cell r="C2079">
            <v>36</v>
          </cell>
          <cell r="I2079">
            <v>311</v>
          </cell>
          <cell r="R2079">
            <v>88</v>
          </cell>
        </row>
        <row r="2080">
          <cell r="C2080">
            <v>36</v>
          </cell>
          <cell r="I2080">
            <v>311</v>
          </cell>
          <cell r="R2080">
            <v>88</v>
          </cell>
        </row>
        <row r="2081">
          <cell r="C2081">
            <v>36</v>
          </cell>
          <cell r="I2081">
            <v>311</v>
          </cell>
          <cell r="R2081">
            <v>88</v>
          </cell>
        </row>
        <row r="2082">
          <cell r="C2082">
            <v>36</v>
          </cell>
          <cell r="I2082">
            <v>311</v>
          </cell>
          <cell r="R2082">
            <v>88</v>
          </cell>
        </row>
        <row r="2083">
          <cell r="C2083">
            <v>36</v>
          </cell>
          <cell r="I2083">
            <v>311</v>
          </cell>
          <cell r="R2083">
            <v>88</v>
          </cell>
        </row>
        <row r="2084">
          <cell r="C2084">
            <v>36</v>
          </cell>
          <cell r="I2084">
            <v>311</v>
          </cell>
          <cell r="R2084">
            <v>88</v>
          </cell>
        </row>
        <row r="2085">
          <cell r="C2085">
            <v>20</v>
          </cell>
          <cell r="I2085">
            <v>309</v>
          </cell>
          <cell r="R2085">
            <v>802</v>
          </cell>
        </row>
        <row r="2086">
          <cell r="C2086">
            <v>20</v>
          </cell>
          <cell r="I2086">
            <v>309</v>
          </cell>
          <cell r="R2086">
            <v>802</v>
          </cell>
        </row>
        <row r="2087">
          <cell r="C2087">
            <v>20</v>
          </cell>
          <cell r="I2087">
            <v>309</v>
          </cell>
          <cell r="R2087">
            <v>802</v>
          </cell>
        </row>
        <row r="2088">
          <cell r="C2088">
            <v>20</v>
          </cell>
          <cell r="I2088">
            <v>309</v>
          </cell>
          <cell r="R2088">
            <v>802</v>
          </cell>
        </row>
        <row r="2089">
          <cell r="C2089">
            <v>20</v>
          </cell>
          <cell r="I2089">
            <v>309</v>
          </cell>
          <cell r="R2089">
            <v>802</v>
          </cell>
        </row>
        <row r="2090">
          <cell r="C2090">
            <v>20</v>
          </cell>
          <cell r="I2090">
            <v>309</v>
          </cell>
          <cell r="R2090">
            <v>802</v>
          </cell>
        </row>
        <row r="2091">
          <cell r="C2091">
            <v>20</v>
          </cell>
          <cell r="I2091">
            <v>309</v>
          </cell>
          <cell r="R2091">
            <v>802</v>
          </cell>
        </row>
        <row r="2092">
          <cell r="C2092">
            <v>20</v>
          </cell>
          <cell r="I2092">
            <v>309</v>
          </cell>
          <cell r="R2092">
            <v>802</v>
          </cell>
        </row>
        <row r="2093">
          <cell r="C2093">
            <v>20</v>
          </cell>
          <cell r="I2093">
            <v>309</v>
          </cell>
          <cell r="R2093">
            <v>802</v>
          </cell>
        </row>
        <row r="2094">
          <cell r="C2094">
            <v>20</v>
          </cell>
          <cell r="I2094">
            <v>309</v>
          </cell>
          <cell r="R2094">
            <v>802</v>
          </cell>
        </row>
        <row r="2095">
          <cell r="C2095">
            <v>20</v>
          </cell>
          <cell r="I2095">
            <v>309</v>
          </cell>
          <cell r="R2095">
            <v>802</v>
          </cell>
        </row>
        <row r="2096">
          <cell r="C2096">
            <v>20</v>
          </cell>
          <cell r="I2096">
            <v>309</v>
          </cell>
          <cell r="R2096">
            <v>802</v>
          </cell>
        </row>
        <row r="2097">
          <cell r="C2097">
            <v>20</v>
          </cell>
          <cell r="I2097">
            <v>309</v>
          </cell>
          <cell r="R2097">
            <v>802</v>
          </cell>
        </row>
        <row r="2098">
          <cell r="C2098">
            <v>20</v>
          </cell>
          <cell r="I2098">
            <v>309</v>
          </cell>
          <cell r="R2098">
            <v>802</v>
          </cell>
        </row>
        <row r="2099">
          <cell r="C2099">
            <v>20</v>
          </cell>
          <cell r="I2099">
            <v>309</v>
          </cell>
          <cell r="R2099">
            <v>802</v>
          </cell>
        </row>
        <row r="2100">
          <cell r="C2100">
            <v>20</v>
          </cell>
          <cell r="I2100">
            <v>309</v>
          </cell>
          <cell r="R2100">
            <v>802</v>
          </cell>
        </row>
        <row r="2101">
          <cell r="C2101">
            <v>35</v>
          </cell>
          <cell r="I2101">
            <v>308</v>
          </cell>
          <cell r="R2101">
            <v>2252</v>
          </cell>
        </row>
        <row r="2102">
          <cell r="C2102">
            <v>35</v>
          </cell>
          <cell r="I2102">
            <v>308</v>
          </cell>
          <cell r="R2102">
            <v>2252</v>
          </cell>
        </row>
        <row r="2103">
          <cell r="C2103">
            <v>35</v>
          </cell>
          <cell r="I2103">
            <v>308</v>
          </cell>
          <cell r="R2103">
            <v>2252</v>
          </cell>
        </row>
        <row r="2104">
          <cell r="C2104">
            <v>35</v>
          </cell>
          <cell r="I2104">
            <v>308</v>
          </cell>
          <cell r="R2104">
            <v>2252</v>
          </cell>
        </row>
        <row r="2105">
          <cell r="C2105">
            <v>35</v>
          </cell>
          <cell r="I2105">
            <v>308</v>
          </cell>
          <cell r="R2105">
            <v>2252</v>
          </cell>
        </row>
        <row r="2106">
          <cell r="C2106">
            <v>35</v>
          </cell>
          <cell r="I2106">
            <v>308</v>
          </cell>
          <cell r="R2106">
            <v>2252</v>
          </cell>
        </row>
        <row r="2107">
          <cell r="C2107">
            <v>35</v>
          </cell>
          <cell r="I2107">
            <v>308</v>
          </cell>
          <cell r="R2107">
            <v>2252</v>
          </cell>
        </row>
        <row r="2108">
          <cell r="C2108">
            <v>35</v>
          </cell>
          <cell r="I2108">
            <v>308</v>
          </cell>
          <cell r="R2108">
            <v>2252</v>
          </cell>
        </row>
        <row r="2109">
          <cell r="C2109">
            <v>35</v>
          </cell>
          <cell r="I2109">
            <v>308</v>
          </cell>
          <cell r="R2109">
            <v>2252</v>
          </cell>
        </row>
        <row r="2110">
          <cell r="C2110">
            <v>35</v>
          </cell>
          <cell r="I2110">
            <v>308</v>
          </cell>
          <cell r="R2110">
            <v>2252</v>
          </cell>
        </row>
        <row r="2111">
          <cell r="C2111">
            <v>35</v>
          </cell>
          <cell r="I2111">
            <v>308</v>
          </cell>
          <cell r="R2111">
            <v>2252</v>
          </cell>
        </row>
        <row r="2112">
          <cell r="C2112">
            <v>35</v>
          </cell>
          <cell r="I2112">
            <v>308</v>
          </cell>
          <cell r="R2112">
            <v>2252</v>
          </cell>
        </row>
        <row r="2113">
          <cell r="C2113">
            <v>35</v>
          </cell>
          <cell r="I2113">
            <v>308</v>
          </cell>
          <cell r="R2113">
            <v>2252</v>
          </cell>
        </row>
        <row r="2114">
          <cell r="C2114">
            <v>35</v>
          </cell>
          <cell r="I2114">
            <v>308</v>
          </cell>
          <cell r="R2114">
            <v>2252</v>
          </cell>
        </row>
        <row r="2115">
          <cell r="C2115">
            <v>35</v>
          </cell>
          <cell r="I2115">
            <v>308</v>
          </cell>
          <cell r="R2115">
            <v>2252</v>
          </cell>
        </row>
        <row r="2116">
          <cell r="C2116">
            <v>35</v>
          </cell>
          <cell r="I2116">
            <v>308</v>
          </cell>
          <cell r="R2116">
            <v>2252</v>
          </cell>
        </row>
        <row r="2117">
          <cell r="C2117">
            <v>33</v>
          </cell>
          <cell r="I2117">
            <v>302</v>
          </cell>
          <cell r="R2117">
            <v>2682</v>
          </cell>
        </row>
        <row r="2118">
          <cell r="C2118">
            <v>33</v>
          </cell>
          <cell r="I2118">
            <v>302</v>
          </cell>
          <cell r="R2118">
            <v>2682</v>
          </cell>
        </row>
        <row r="2119">
          <cell r="C2119">
            <v>33</v>
          </cell>
          <cell r="I2119">
            <v>302</v>
          </cell>
          <cell r="R2119">
            <v>2682</v>
          </cell>
        </row>
        <row r="2120">
          <cell r="C2120">
            <v>33</v>
          </cell>
          <cell r="I2120">
            <v>302</v>
          </cell>
          <cell r="R2120">
            <v>2682</v>
          </cell>
        </row>
        <row r="2121">
          <cell r="C2121">
            <v>33</v>
          </cell>
          <cell r="I2121">
            <v>302</v>
          </cell>
          <cell r="R2121">
            <v>2682</v>
          </cell>
        </row>
        <row r="2122">
          <cell r="C2122">
            <v>33</v>
          </cell>
          <cell r="I2122">
            <v>302</v>
          </cell>
          <cell r="R2122">
            <v>2682</v>
          </cell>
        </row>
        <row r="2123">
          <cell r="C2123">
            <v>33</v>
          </cell>
          <cell r="I2123">
            <v>302</v>
          </cell>
          <cell r="R2123">
            <v>2682</v>
          </cell>
        </row>
        <row r="2124">
          <cell r="C2124">
            <v>33</v>
          </cell>
          <cell r="I2124">
            <v>302</v>
          </cell>
          <cell r="R2124">
            <v>2682</v>
          </cell>
        </row>
        <row r="2125">
          <cell r="C2125">
            <v>33</v>
          </cell>
          <cell r="I2125">
            <v>302</v>
          </cell>
          <cell r="R2125">
            <v>2682</v>
          </cell>
        </row>
        <row r="2126">
          <cell r="C2126">
            <v>33</v>
          </cell>
          <cell r="I2126">
            <v>302</v>
          </cell>
          <cell r="R2126">
            <v>2682</v>
          </cell>
        </row>
        <row r="2127">
          <cell r="C2127">
            <v>33</v>
          </cell>
          <cell r="I2127">
            <v>302</v>
          </cell>
          <cell r="R2127">
            <v>2682</v>
          </cell>
        </row>
        <row r="2128">
          <cell r="C2128">
            <v>33</v>
          </cell>
          <cell r="I2128">
            <v>302</v>
          </cell>
          <cell r="R2128">
            <v>2682</v>
          </cell>
        </row>
        <row r="2129">
          <cell r="C2129">
            <v>33</v>
          </cell>
          <cell r="I2129">
            <v>302</v>
          </cell>
          <cell r="R2129">
            <v>2682</v>
          </cell>
        </row>
        <row r="2130">
          <cell r="C2130">
            <v>33</v>
          </cell>
          <cell r="I2130">
            <v>302</v>
          </cell>
          <cell r="R2130">
            <v>2682</v>
          </cell>
        </row>
        <row r="2131">
          <cell r="C2131">
            <v>33</v>
          </cell>
          <cell r="I2131">
            <v>302</v>
          </cell>
          <cell r="R2131">
            <v>2682</v>
          </cell>
        </row>
        <row r="2132">
          <cell r="C2132">
            <v>33</v>
          </cell>
          <cell r="I2132">
            <v>302</v>
          </cell>
          <cell r="R2132">
            <v>2682</v>
          </cell>
        </row>
        <row r="2133">
          <cell r="C2133">
            <v>37</v>
          </cell>
          <cell r="I2133">
            <v>296</v>
          </cell>
          <cell r="R2133">
            <v>11</v>
          </cell>
        </row>
        <row r="2134">
          <cell r="C2134">
            <v>37</v>
          </cell>
          <cell r="I2134">
            <v>296</v>
          </cell>
          <cell r="R2134">
            <v>11</v>
          </cell>
        </row>
        <row r="2135">
          <cell r="C2135">
            <v>37</v>
          </cell>
          <cell r="I2135">
            <v>296</v>
          </cell>
          <cell r="R2135">
            <v>11</v>
          </cell>
        </row>
        <row r="2136">
          <cell r="C2136">
            <v>37</v>
          </cell>
          <cell r="I2136">
            <v>296</v>
          </cell>
          <cell r="R2136">
            <v>11</v>
          </cell>
        </row>
        <row r="2137">
          <cell r="C2137">
            <v>37</v>
          </cell>
          <cell r="I2137">
            <v>296</v>
          </cell>
          <cell r="R2137">
            <v>11</v>
          </cell>
        </row>
        <row r="2138">
          <cell r="C2138">
            <v>37</v>
          </cell>
          <cell r="I2138">
            <v>296</v>
          </cell>
          <cell r="R2138">
            <v>11</v>
          </cell>
        </row>
        <row r="2139">
          <cell r="C2139">
            <v>37</v>
          </cell>
          <cell r="I2139">
            <v>296</v>
          </cell>
          <cell r="R2139">
            <v>11</v>
          </cell>
        </row>
        <row r="2140">
          <cell r="C2140">
            <v>37</v>
          </cell>
          <cell r="I2140">
            <v>296</v>
          </cell>
          <cell r="R2140">
            <v>11</v>
          </cell>
        </row>
        <row r="2141">
          <cell r="C2141">
            <v>37</v>
          </cell>
          <cell r="I2141">
            <v>296</v>
          </cell>
          <cell r="R2141">
            <v>11</v>
          </cell>
        </row>
        <row r="2142">
          <cell r="C2142">
            <v>37</v>
          </cell>
          <cell r="I2142">
            <v>296</v>
          </cell>
          <cell r="R2142">
            <v>11</v>
          </cell>
        </row>
        <row r="2143">
          <cell r="C2143">
            <v>37</v>
          </cell>
          <cell r="I2143">
            <v>296</v>
          </cell>
          <cell r="R2143">
            <v>11</v>
          </cell>
        </row>
        <row r="2144">
          <cell r="C2144">
            <v>37</v>
          </cell>
          <cell r="I2144">
            <v>296</v>
          </cell>
          <cell r="R2144">
            <v>11</v>
          </cell>
        </row>
        <row r="2145">
          <cell r="C2145">
            <v>37</v>
          </cell>
          <cell r="I2145">
            <v>296</v>
          </cell>
          <cell r="R2145">
            <v>11</v>
          </cell>
        </row>
        <row r="2146">
          <cell r="C2146">
            <v>37</v>
          </cell>
          <cell r="I2146">
            <v>296</v>
          </cell>
          <cell r="R2146">
            <v>11</v>
          </cell>
        </row>
        <row r="2147">
          <cell r="C2147">
            <v>37</v>
          </cell>
          <cell r="I2147">
            <v>296</v>
          </cell>
          <cell r="R2147">
            <v>11</v>
          </cell>
        </row>
        <row r="2148">
          <cell r="C2148">
            <v>37</v>
          </cell>
          <cell r="I2148">
            <v>296</v>
          </cell>
          <cell r="R2148">
            <v>11</v>
          </cell>
        </row>
        <row r="2149">
          <cell r="C2149">
            <v>37</v>
          </cell>
          <cell r="I2149">
            <v>291</v>
          </cell>
          <cell r="R2149">
            <v>24</v>
          </cell>
        </row>
        <row r="2150">
          <cell r="C2150">
            <v>37</v>
          </cell>
          <cell r="I2150">
            <v>291</v>
          </cell>
          <cell r="R2150">
            <v>24</v>
          </cell>
        </row>
        <row r="2151">
          <cell r="C2151">
            <v>37</v>
          </cell>
          <cell r="I2151">
            <v>291</v>
          </cell>
          <cell r="R2151">
            <v>24</v>
          </cell>
        </row>
        <row r="2152">
          <cell r="C2152">
            <v>37</v>
          </cell>
          <cell r="I2152">
            <v>291</v>
          </cell>
          <cell r="R2152">
            <v>24</v>
          </cell>
        </row>
        <row r="2153">
          <cell r="C2153">
            <v>37</v>
          </cell>
          <cell r="I2153">
            <v>291</v>
          </cell>
          <cell r="R2153">
            <v>24</v>
          </cell>
        </row>
        <row r="2154">
          <cell r="C2154">
            <v>37</v>
          </cell>
          <cell r="I2154">
            <v>291</v>
          </cell>
          <cell r="R2154">
            <v>24</v>
          </cell>
        </row>
        <row r="2155">
          <cell r="C2155">
            <v>37</v>
          </cell>
          <cell r="I2155">
            <v>291</v>
          </cell>
          <cell r="R2155">
            <v>24</v>
          </cell>
        </row>
        <row r="2156">
          <cell r="C2156">
            <v>37</v>
          </cell>
          <cell r="I2156">
            <v>291</v>
          </cell>
          <cell r="R2156">
            <v>24</v>
          </cell>
        </row>
        <row r="2157">
          <cell r="C2157">
            <v>37</v>
          </cell>
          <cell r="I2157">
            <v>291</v>
          </cell>
          <cell r="R2157">
            <v>24</v>
          </cell>
        </row>
        <row r="2158">
          <cell r="C2158">
            <v>37</v>
          </cell>
          <cell r="I2158">
            <v>291</v>
          </cell>
          <cell r="R2158">
            <v>24</v>
          </cell>
        </row>
        <row r="2159">
          <cell r="C2159">
            <v>37</v>
          </cell>
          <cell r="I2159">
            <v>291</v>
          </cell>
          <cell r="R2159">
            <v>24</v>
          </cell>
        </row>
        <row r="2160">
          <cell r="C2160">
            <v>37</v>
          </cell>
          <cell r="I2160">
            <v>291</v>
          </cell>
          <cell r="R2160">
            <v>24</v>
          </cell>
        </row>
        <row r="2161">
          <cell r="C2161">
            <v>37</v>
          </cell>
          <cell r="I2161">
            <v>291</v>
          </cell>
          <cell r="R2161">
            <v>24</v>
          </cell>
        </row>
        <row r="2162">
          <cell r="C2162">
            <v>37</v>
          </cell>
          <cell r="I2162">
            <v>291</v>
          </cell>
          <cell r="R2162">
            <v>24</v>
          </cell>
        </row>
        <row r="2163">
          <cell r="C2163">
            <v>37</v>
          </cell>
          <cell r="I2163">
            <v>291</v>
          </cell>
          <cell r="R2163">
            <v>24</v>
          </cell>
        </row>
        <row r="2164">
          <cell r="C2164">
            <v>37</v>
          </cell>
          <cell r="I2164">
            <v>291</v>
          </cell>
          <cell r="R2164">
            <v>24</v>
          </cell>
        </row>
        <row r="2165">
          <cell r="C2165">
            <v>32</v>
          </cell>
          <cell r="I2165">
            <v>289</v>
          </cell>
          <cell r="R2165">
            <v>16226</v>
          </cell>
        </row>
        <row r="2166">
          <cell r="C2166">
            <v>32</v>
          </cell>
          <cell r="I2166">
            <v>289</v>
          </cell>
          <cell r="R2166">
            <v>16226</v>
          </cell>
        </row>
        <row r="2167">
          <cell r="C2167">
            <v>32</v>
          </cell>
          <cell r="I2167">
            <v>289</v>
          </cell>
          <cell r="R2167">
            <v>16226</v>
          </cell>
        </row>
        <row r="2168">
          <cell r="C2168">
            <v>32</v>
          </cell>
          <cell r="I2168">
            <v>289</v>
          </cell>
          <cell r="R2168">
            <v>16226</v>
          </cell>
        </row>
        <row r="2169">
          <cell r="C2169">
            <v>32</v>
          </cell>
          <cell r="I2169">
            <v>289</v>
          </cell>
          <cell r="R2169">
            <v>16226</v>
          </cell>
        </row>
        <row r="2170">
          <cell r="C2170">
            <v>32</v>
          </cell>
          <cell r="I2170">
            <v>289</v>
          </cell>
          <cell r="R2170">
            <v>16226</v>
          </cell>
        </row>
        <row r="2171">
          <cell r="C2171">
            <v>32</v>
          </cell>
          <cell r="I2171">
            <v>289</v>
          </cell>
          <cell r="R2171">
            <v>16226</v>
          </cell>
        </row>
        <row r="2172">
          <cell r="C2172">
            <v>32</v>
          </cell>
          <cell r="I2172">
            <v>289</v>
          </cell>
          <cell r="R2172">
            <v>16226</v>
          </cell>
        </row>
        <row r="2173">
          <cell r="C2173">
            <v>32</v>
          </cell>
          <cell r="I2173">
            <v>289</v>
          </cell>
          <cell r="R2173">
            <v>16226</v>
          </cell>
        </row>
        <row r="2174">
          <cell r="C2174">
            <v>32</v>
          </cell>
          <cell r="I2174">
            <v>289</v>
          </cell>
          <cell r="R2174">
            <v>16226</v>
          </cell>
        </row>
        <row r="2175">
          <cell r="C2175">
            <v>32</v>
          </cell>
          <cell r="I2175">
            <v>289</v>
          </cell>
          <cell r="R2175">
            <v>16226</v>
          </cell>
        </row>
        <row r="2176">
          <cell r="C2176">
            <v>32</v>
          </cell>
          <cell r="I2176">
            <v>289</v>
          </cell>
          <cell r="R2176">
            <v>16226</v>
          </cell>
        </row>
        <row r="2177">
          <cell r="C2177">
            <v>32</v>
          </cell>
          <cell r="I2177">
            <v>289</v>
          </cell>
          <cell r="R2177">
            <v>16226</v>
          </cell>
        </row>
        <row r="2178">
          <cell r="C2178">
            <v>32</v>
          </cell>
          <cell r="I2178">
            <v>289</v>
          </cell>
          <cell r="R2178">
            <v>16226</v>
          </cell>
        </row>
        <row r="2179">
          <cell r="C2179">
            <v>32</v>
          </cell>
          <cell r="I2179">
            <v>289</v>
          </cell>
          <cell r="R2179">
            <v>16226</v>
          </cell>
        </row>
        <row r="2180">
          <cell r="C2180">
            <v>32</v>
          </cell>
          <cell r="I2180">
            <v>289</v>
          </cell>
          <cell r="R2180">
            <v>16226</v>
          </cell>
        </row>
        <row r="2181">
          <cell r="C2181">
            <v>34</v>
          </cell>
          <cell r="I2181">
            <v>284</v>
          </cell>
          <cell r="R2181">
            <v>132</v>
          </cell>
        </row>
        <row r="2182">
          <cell r="C2182">
            <v>34</v>
          </cell>
          <cell r="I2182">
            <v>284</v>
          </cell>
          <cell r="R2182">
            <v>132</v>
          </cell>
        </row>
        <row r="2183">
          <cell r="C2183">
            <v>34</v>
          </cell>
          <cell r="I2183">
            <v>284</v>
          </cell>
          <cell r="R2183">
            <v>132</v>
          </cell>
        </row>
        <row r="2184">
          <cell r="C2184">
            <v>34</v>
          </cell>
          <cell r="I2184">
            <v>284</v>
          </cell>
          <cell r="R2184">
            <v>132</v>
          </cell>
        </row>
        <row r="2185">
          <cell r="C2185">
            <v>34</v>
          </cell>
          <cell r="I2185">
            <v>284</v>
          </cell>
          <cell r="R2185">
            <v>132</v>
          </cell>
        </row>
        <row r="2186">
          <cell r="C2186">
            <v>34</v>
          </cell>
          <cell r="I2186">
            <v>284</v>
          </cell>
          <cell r="R2186">
            <v>132</v>
          </cell>
        </row>
        <row r="2187">
          <cell r="C2187">
            <v>34</v>
          </cell>
          <cell r="I2187">
            <v>284</v>
          </cell>
          <cell r="R2187">
            <v>132</v>
          </cell>
        </row>
        <row r="2188">
          <cell r="C2188">
            <v>34</v>
          </cell>
          <cell r="I2188">
            <v>284</v>
          </cell>
          <cell r="R2188">
            <v>132</v>
          </cell>
        </row>
        <row r="2189">
          <cell r="C2189">
            <v>34</v>
          </cell>
          <cell r="I2189">
            <v>284</v>
          </cell>
          <cell r="R2189">
            <v>132</v>
          </cell>
        </row>
        <row r="2190">
          <cell r="C2190">
            <v>34</v>
          </cell>
          <cell r="I2190">
            <v>284</v>
          </cell>
          <cell r="R2190">
            <v>132</v>
          </cell>
        </row>
        <row r="2191">
          <cell r="C2191">
            <v>34</v>
          </cell>
          <cell r="I2191">
            <v>284</v>
          </cell>
          <cell r="R2191">
            <v>132</v>
          </cell>
        </row>
        <row r="2192">
          <cell r="C2192">
            <v>34</v>
          </cell>
          <cell r="I2192">
            <v>284</v>
          </cell>
          <cell r="R2192">
            <v>132</v>
          </cell>
        </row>
        <row r="2193">
          <cell r="C2193">
            <v>34</v>
          </cell>
          <cell r="I2193">
            <v>284</v>
          </cell>
          <cell r="R2193">
            <v>132</v>
          </cell>
        </row>
        <row r="2194">
          <cell r="C2194">
            <v>34</v>
          </cell>
          <cell r="I2194">
            <v>284</v>
          </cell>
          <cell r="R2194">
            <v>132</v>
          </cell>
        </row>
        <row r="2195">
          <cell r="C2195">
            <v>34</v>
          </cell>
          <cell r="I2195">
            <v>284</v>
          </cell>
          <cell r="R2195">
            <v>132</v>
          </cell>
        </row>
        <row r="2196">
          <cell r="C2196">
            <v>34</v>
          </cell>
          <cell r="I2196">
            <v>284</v>
          </cell>
          <cell r="R2196">
            <v>132</v>
          </cell>
        </row>
        <row r="2197">
          <cell r="C2197">
            <v>39</v>
          </cell>
          <cell r="I2197">
            <v>278</v>
          </cell>
          <cell r="R2197">
            <v>14</v>
          </cell>
        </row>
        <row r="2198">
          <cell r="C2198">
            <v>39</v>
          </cell>
          <cell r="I2198">
            <v>278</v>
          </cell>
          <cell r="R2198">
            <v>14</v>
          </cell>
        </row>
        <row r="2199">
          <cell r="C2199">
            <v>39</v>
          </cell>
          <cell r="I2199">
            <v>278</v>
          </cell>
          <cell r="R2199">
            <v>14</v>
          </cell>
        </row>
        <row r="2200">
          <cell r="C2200">
            <v>39</v>
          </cell>
          <cell r="I2200">
            <v>278</v>
          </cell>
          <cell r="R2200">
            <v>14</v>
          </cell>
        </row>
        <row r="2201">
          <cell r="C2201">
            <v>39</v>
          </cell>
          <cell r="I2201">
            <v>278</v>
          </cell>
          <cell r="R2201">
            <v>14</v>
          </cell>
        </row>
        <row r="2202">
          <cell r="C2202">
            <v>39</v>
          </cell>
          <cell r="I2202">
            <v>278</v>
          </cell>
          <cell r="R2202">
            <v>14</v>
          </cell>
        </row>
        <row r="2203">
          <cell r="C2203">
            <v>39</v>
          </cell>
          <cell r="I2203">
            <v>278</v>
          </cell>
          <cell r="R2203">
            <v>14</v>
          </cell>
        </row>
        <row r="2204">
          <cell r="C2204">
            <v>39</v>
          </cell>
          <cell r="I2204">
            <v>278</v>
          </cell>
          <cell r="R2204">
            <v>14</v>
          </cell>
        </row>
        <row r="2205">
          <cell r="C2205">
            <v>39</v>
          </cell>
          <cell r="I2205">
            <v>278</v>
          </cell>
          <cell r="R2205">
            <v>14</v>
          </cell>
        </row>
        <row r="2206">
          <cell r="C2206">
            <v>39</v>
          </cell>
          <cell r="I2206">
            <v>278</v>
          </cell>
          <cell r="R2206">
            <v>14</v>
          </cell>
        </row>
        <row r="2207">
          <cell r="C2207">
            <v>39</v>
          </cell>
          <cell r="I2207">
            <v>278</v>
          </cell>
          <cell r="R2207">
            <v>14</v>
          </cell>
        </row>
        <row r="2208">
          <cell r="C2208">
            <v>39</v>
          </cell>
          <cell r="I2208">
            <v>278</v>
          </cell>
          <cell r="R2208">
            <v>14</v>
          </cell>
        </row>
        <row r="2209">
          <cell r="C2209">
            <v>39</v>
          </cell>
          <cell r="I2209">
            <v>278</v>
          </cell>
          <cell r="R2209">
            <v>14</v>
          </cell>
        </row>
        <row r="2210">
          <cell r="C2210">
            <v>39</v>
          </cell>
          <cell r="I2210">
            <v>278</v>
          </cell>
          <cell r="R2210">
            <v>14</v>
          </cell>
        </row>
        <row r="2211">
          <cell r="C2211">
            <v>39</v>
          </cell>
          <cell r="I2211">
            <v>278</v>
          </cell>
          <cell r="R2211">
            <v>14</v>
          </cell>
        </row>
        <row r="2212">
          <cell r="C2212">
            <v>39</v>
          </cell>
          <cell r="I2212">
            <v>278</v>
          </cell>
          <cell r="R2212">
            <v>14</v>
          </cell>
        </row>
        <row r="2213">
          <cell r="C2213">
            <v>44</v>
          </cell>
          <cell r="I2213">
            <v>269</v>
          </cell>
          <cell r="R2213">
            <v>0</v>
          </cell>
        </row>
        <row r="2214">
          <cell r="C2214">
            <v>44</v>
          </cell>
          <cell r="I2214">
            <v>269</v>
          </cell>
          <cell r="R2214">
            <v>0</v>
          </cell>
        </row>
        <row r="2215">
          <cell r="C2215">
            <v>44</v>
          </cell>
          <cell r="I2215">
            <v>269</v>
          </cell>
          <cell r="R2215">
            <v>0</v>
          </cell>
        </row>
        <row r="2216">
          <cell r="C2216">
            <v>44</v>
          </cell>
          <cell r="I2216">
            <v>269</v>
          </cell>
          <cell r="R2216">
            <v>0</v>
          </cell>
        </row>
        <row r="2217">
          <cell r="C2217">
            <v>44</v>
          </cell>
          <cell r="I2217">
            <v>269</v>
          </cell>
          <cell r="R2217">
            <v>0</v>
          </cell>
        </row>
        <row r="2218">
          <cell r="C2218">
            <v>44</v>
          </cell>
          <cell r="I2218">
            <v>269</v>
          </cell>
          <cell r="R2218">
            <v>0</v>
          </cell>
        </row>
        <row r="2219">
          <cell r="C2219">
            <v>44</v>
          </cell>
          <cell r="I2219">
            <v>269</v>
          </cell>
          <cell r="R2219">
            <v>0</v>
          </cell>
        </row>
        <row r="2220">
          <cell r="C2220">
            <v>44</v>
          </cell>
          <cell r="I2220">
            <v>269</v>
          </cell>
          <cell r="R2220">
            <v>0</v>
          </cell>
        </row>
        <row r="2221">
          <cell r="C2221">
            <v>44</v>
          </cell>
          <cell r="I2221">
            <v>269</v>
          </cell>
          <cell r="R2221">
            <v>0</v>
          </cell>
        </row>
        <row r="2222">
          <cell r="C2222">
            <v>44</v>
          </cell>
          <cell r="I2222">
            <v>269</v>
          </cell>
          <cell r="R2222">
            <v>0</v>
          </cell>
        </row>
        <row r="2223">
          <cell r="C2223">
            <v>44</v>
          </cell>
          <cell r="I2223">
            <v>269</v>
          </cell>
          <cell r="R2223">
            <v>0</v>
          </cell>
        </row>
        <row r="2224">
          <cell r="C2224">
            <v>44</v>
          </cell>
          <cell r="I2224">
            <v>269</v>
          </cell>
          <cell r="R2224">
            <v>0</v>
          </cell>
        </row>
        <row r="2225">
          <cell r="C2225">
            <v>44</v>
          </cell>
          <cell r="I2225">
            <v>269</v>
          </cell>
          <cell r="R2225">
            <v>0</v>
          </cell>
        </row>
        <row r="2226">
          <cell r="C2226">
            <v>44</v>
          </cell>
          <cell r="I2226">
            <v>269</v>
          </cell>
          <cell r="R2226">
            <v>0</v>
          </cell>
        </row>
        <row r="2227">
          <cell r="C2227">
            <v>44</v>
          </cell>
          <cell r="I2227">
            <v>269</v>
          </cell>
          <cell r="R2227">
            <v>0</v>
          </cell>
        </row>
        <row r="2228">
          <cell r="C2228">
            <v>44</v>
          </cell>
          <cell r="I2228">
            <v>269</v>
          </cell>
          <cell r="R2228">
            <v>0</v>
          </cell>
        </row>
        <row r="2229">
          <cell r="C2229">
            <v>43</v>
          </cell>
          <cell r="I2229">
            <v>236</v>
          </cell>
          <cell r="R2229">
            <v>0</v>
          </cell>
        </row>
        <row r="2230">
          <cell r="C2230">
            <v>43</v>
          </cell>
          <cell r="I2230">
            <v>236</v>
          </cell>
          <cell r="R2230">
            <v>0</v>
          </cell>
        </row>
        <row r="2231">
          <cell r="C2231">
            <v>43</v>
          </cell>
          <cell r="I2231">
            <v>236</v>
          </cell>
          <cell r="R2231">
            <v>0</v>
          </cell>
        </row>
        <row r="2232">
          <cell r="C2232">
            <v>43</v>
          </cell>
          <cell r="I2232">
            <v>236</v>
          </cell>
          <cell r="R2232">
            <v>0</v>
          </cell>
        </row>
        <row r="2233">
          <cell r="C2233">
            <v>43</v>
          </cell>
          <cell r="I2233">
            <v>236</v>
          </cell>
          <cell r="R2233">
            <v>0</v>
          </cell>
        </row>
        <row r="2234">
          <cell r="C2234">
            <v>43</v>
          </cell>
          <cell r="I2234">
            <v>236</v>
          </cell>
          <cell r="R2234">
            <v>0</v>
          </cell>
        </row>
        <row r="2235">
          <cell r="C2235">
            <v>43</v>
          </cell>
          <cell r="I2235">
            <v>236</v>
          </cell>
          <cell r="R2235">
            <v>0</v>
          </cell>
        </row>
        <row r="2236">
          <cell r="C2236">
            <v>43</v>
          </cell>
          <cell r="I2236">
            <v>236</v>
          </cell>
          <cell r="R2236">
            <v>0</v>
          </cell>
        </row>
        <row r="2237">
          <cell r="C2237">
            <v>43</v>
          </cell>
          <cell r="I2237">
            <v>236</v>
          </cell>
          <cell r="R2237">
            <v>0</v>
          </cell>
        </row>
        <row r="2238">
          <cell r="C2238">
            <v>43</v>
          </cell>
          <cell r="I2238">
            <v>236</v>
          </cell>
          <cell r="R2238">
            <v>0</v>
          </cell>
        </row>
        <row r="2239">
          <cell r="C2239">
            <v>43</v>
          </cell>
          <cell r="I2239">
            <v>236</v>
          </cell>
          <cell r="R2239">
            <v>0</v>
          </cell>
        </row>
        <row r="2240">
          <cell r="C2240">
            <v>43</v>
          </cell>
          <cell r="I2240">
            <v>236</v>
          </cell>
          <cell r="R2240">
            <v>0</v>
          </cell>
        </row>
        <row r="2241">
          <cell r="C2241">
            <v>43</v>
          </cell>
          <cell r="I2241">
            <v>236</v>
          </cell>
          <cell r="R2241">
            <v>0</v>
          </cell>
        </row>
        <row r="2242">
          <cell r="C2242">
            <v>43</v>
          </cell>
          <cell r="I2242">
            <v>236</v>
          </cell>
          <cell r="R2242">
            <v>0</v>
          </cell>
        </row>
        <row r="2243">
          <cell r="C2243">
            <v>43</v>
          </cell>
          <cell r="I2243">
            <v>236</v>
          </cell>
          <cell r="R2243">
            <v>0</v>
          </cell>
        </row>
        <row r="2244">
          <cell r="C2244">
            <v>43</v>
          </cell>
          <cell r="I2244">
            <v>236</v>
          </cell>
          <cell r="R2244">
            <v>0</v>
          </cell>
        </row>
        <row r="2245">
          <cell r="C2245">
            <v>25</v>
          </cell>
          <cell r="I2245">
            <v>214</v>
          </cell>
          <cell r="R2245">
            <v>2017</v>
          </cell>
        </row>
        <row r="2246">
          <cell r="C2246">
            <v>25</v>
          </cell>
          <cell r="I2246">
            <v>214</v>
          </cell>
          <cell r="R2246">
            <v>2017</v>
          </cell>
        </row>
        <row r="2247">
          <cell r="C2247">
            <v>25</v>
          </cell>
          <cell r="I2247">
            <v>214</v>
          </cell>
          <cell r="R2247">
            <v>2017</v>
          </cell>
        </row>
        <row r="2248">
          <cell r="C2248">
            <v>25</v>
          </cell>
          <cell r="I2248">
            <v>214</v>
          </cell>
          <cell r="R2248">
            <v>2017</v>
          </cell>
        </row>
        <row r="2249">
          <cell r="C2249">
            <v>25</v>
          </cell>
          <cell r="I2249">
            <v>214</v>
          </cell>
          <cell r="R2249">
            <v>2017</v>
          </cell>
        </row>
        <row r="2250">
          <cell r="C2250">
            <v>25</v>
          </cell>
          <cell r="I2250">
            <v>214</v>
          </cell>
          <cell r="R2250">
            <v>2017</v>
          </cell>
        </row>
        <row r="2251">
          <cell r="C2251">
            <v>25</v>
          </cell>
          <cell r="I2251">
            <v>214</v>
          </cell>
          <cell r="R2251">
            <v>2017</v>
          </cell>
        </row>
        <row r="2252">
          <cell r="C2252">
            <v>25</v>
          </cell>
          <cell r="I2252">
            <v>214</v>
          </cell>
          <cell r="R2252">
            <v>2017</v>
          </cell>
        </row>
        <row r="2253">
          <cell r="C2253">
            <v>25</v>
          </cell>
          <cell r="I2253">
            <v>214</v>
          </cell>
          <cell r="R2253">
            <v>2017</v>
          </cell>
        </row>
        <row r="2254">
          <cell r="C2254">
            <v>25</v>
          </cell>
          <cell r="I2254">
            <v>214</v>
          </cell>
          <cell r="R2254">
            <v>2017</v>
          </cell>
        </row>
        <row r="2255">
          <cell r="C2255">
            <v>25</v>
          </cell>
          <cell r="I2255">
            <v>214</v>
          </cell>
          <cell r="R2255">
            <v>2017</v>
          </cell>
        </row>
        <row r="2256">
          <cell r="C2256">
            <v>25</v>
          </cell>
          <cell r="I2256">
            <v>214</v>
          </cell>
          <cell r="R2256">
            <v>2017</v>
          </cell>
        </row>
        <row r="2257">
          <cell r="C2257">
            <v>25</v>
          </cell>
          <cell r="I2257">
            <v>214</v>
          </cell>
          <cell r="R2257">
            <v>2017</v>
          </cell>
        </row>
        <row r="2258">
          <cell r="C2258">
            <v>25</v>
          </cell>
          <cell r="I2258">
            <v>214</v>
          </cell>
          <cell r="R2258">
            <v>2017</v>
          </cell>
        </row>
        <row r="2259">
          <cell r="C2259">
            <v>25</v>
          </cell>
          <cell r="I2259">
            <v>214</v>
          </cell>
          <cell r="R2259">
            <v>2017</v>
          </cell>
        </row>
        <row r="2260">
          <cell r="C2260">
            <v>25</v>
          </cell>
          <cell r="I2260">
            <v>214</v>
          </cell>
          <cell r="R2260">
            <v>2017</v>
          </cell>
        </row>
        <row r="2261">
          <cell r="C2261">
            <v>41</v>
          </cell>
          <cell r="I2261">
            <v>211</v>
          </cell>
          <cell r="R2261">
            <v>17</v>
          </cell>
        </row>
        <row r="2262">
          <cell r="C2262">
            <v>41</v>
          </cell>
          <cell r="I2262">
            <v>211</v>
          </cell>
          <cell r="R2262">
            <v>17</v>
          </cell>
        </row>
        <row r="2263">
          <cell r="C2263">
            <v>41</v>
          </cell>
          <cell r="I2263">
            <v>211</v>
          </cell>
          <cell r="R2263">
            <v>17</v>
          </cell>
        </row>
        <row r="2264">
          <cell r="C2264">
            <v>41</v>
          </cell>
          <cell r="I2264">
            <v>211</v>
          </cell>
          <cell r="R2264">
            <v>17</v>
          </cell>
        </row>
        <row r="2265">
          <cell r="C2265">
            <v>41</v>
          </cell>
          <cell r="I2265">
            <v>211</v>
          </cell>
          <cell r="R2265">
            <v>17</v>
          </cell>
        </row>
        <row r="2266">
          <cell r="C2266">
            <v>41</v>
          </cell>
          <cell r="I2266">
            <v>211</v>
          </cell>
          <cell r="R2266">
            <v>17</v>
          </cell>
        </row>
        <row r="2267">
          <cell r="C2267">
            <v>41</v>
          </cell>
          <cell r="I2267">
            <v>211</v>
          </cell>
          <cell r="R2267">
            <v>17</v>
          </cell>
        </row>
        <row r="2268">
          <cell r="C2268">
            <v>41</v>
          </cell>
          <cell r="I2268">
            <v>211</v>
          </cell>
          <cell r="R2268">
            <v>17</v>
          </cell>
        </row>
        <row r="2269">
          <cell r="C2269">
            <v>41</v>
          </cell>
          <cell r="I2269">
            <v>211</v>
          </cell>
          <cell r="R2269">
            <v>17</v>
          </cell>
        </row>
        <row r="2270">
          <cell r="C2270">
            <v>41</v>
          </cell>
          <cell r="I2270">
            <v>211</v>
          </cell>
          <cell r="R2270">
            <v>17</v>
          </cell>
        </row>
        <row r="2271">
          <cell r="C2271">
            <v>41</v>
          </cell>
          <cell r="I2271">
            <v>211</v>
          </cell>
          <cell r="R2271">
            <v>17</v>
          </cell>
        </row>
        <row r="2272">
          <cell r="C2272">
            <v>41</v>
          </cell>
          <cell r="I2272">
            <v>211</v>
          </cell>
          <cell r="R2272">
            <v>17</v>
          </cell>
        </row>
        <row r="2273">
          <cell r="C2273">
            <v>41</v>
          </cell>
          <cell r="I2273">
            <v>211</v>
          </cell>
          <cell r="R2273">
            <v>17</v>
          </cell>
        </row>
        <row r="2274">
          <cell r="C2274">
            <v>41</v>
          </cell>
          <cell r="I2274">
            <v>211</v>
          </cell>
          <cell r="R2274">
            <v>17</v>
          </cell>
        </row>
        <row r="2275">
          <cell r="C2275">
            <v>41</v>
          </cell>
          <cell r="I2275">
            <v>211</v>
          </cell>
          <cell r="R2275">
            <v>17</v>
          </cell>
        </row>
        <row r="2276">
          <cell r="C2276">
            <v>41</v>
          </cell>
          <cell r="I2276">
            <v>211</v>
          </cell>
          <cell r="R2276">
            <v>17</v>
          </cell>
        </row>
        <row r="2277">
          <cell r="C2277">
            <v>36</v>
          </cell>
          <cell r="I2277">
            <v>207</v>
          </cell>
          <cell r="R2277">
            <v>246</v>
          </cell>
        </row>
        <row r="2278">
          <cell r="C2278">
            <v>36</v>
          </cell>
          <cell r="I2278">
            <v>207</v>
          </cell>
          <cell r="R2278">
            <v>246</v>
          </cell>
        </row>
        <row r="2279">
          <cell r="C2279">
            <v>36</v>
          </cell>
          <cell r="I2279">
            <v>207</v>
          </cell>
          <cell r="R2279">
            <v>246</v>
          </cell>
        </row>
        <row r="2280">
          <cell r="C2280">
            <v>36</v>
          </cell>
          <cell r="I2280">
            <v>207</v>
          </cell>
          <cell r="R2280">
            <v>246</v>
          </cell>
        </row>
        <row r="2281">
          <cell r="C2281">
            <v>36</v>
          </cell>
          <cell r="I2281">
            <v>207</v>
          </cell>
          <cell r="R2281">
            <v>246</v>
          </cell>
        </row>
        <row r="2282">
          <cell r="C2282">
            <v>36</v>
          </cell>
          <cell r="I2282">
            <v>207</v>
          </cell>
          <cell r="R2282">
            <v>246</v>
          </cell>
        </row>
        <row r="2283">
          <cell r="C2283">
            <v>36</v>
          </cell>
          <cell r="I2283">
            <v>207</v>
          </cell>
          <cell r="R2283">
            <v>246</v>
          </cell>
        </row>
        <row r="2284">
          <cell r="C2284">
            <v>36</v>
          </cell>
          <cell r="I2284">
            <v>207</v>
          </cell>
          <cell r="R2284">
            <v>246</v>
          </cell>
        </row>
        <row r="2285">
          <cell r="C2285">
            <v>36</v>
          </cell>
          <cell r="I2285">
            <v>207</v>
          </cell>
          <cell r="R2285">
            <v>246</v>
          </cell>
        </row>
        <row r="2286">
          <cell r="C2286">
            <v>36</v>
          </cell>
          <cell r="I2286">
            <v>207</v>
          </cell>
          <cell r="R2286">
            <v>246</v>
          </cell>
        </row>
        <row r="2287">
          <cell r="C2287">
            <v>36</v>
          </cell>
          <cell r="I2287">
            <v>207</v>
          </cell>
          <cell r="R2287">
            <v>246</v>
          </cell>
        </row>
        <row r="2288">
          <cell r="C2288">
            <v>36</v>
          </cell>
          <cell r="I2288">
            <v>207</v>
          </cell>
          <cell r="R2288">
            <v>246</v>
          </cell>
        </row>
        <row r="2289">
          <cell r="C2289">
            <v>36</v>
          </cell>
          <cell r="I2289">
            <v>207</v>
          </cell>
          <cell r="R2289">
            <v>246</v>
          </cell>
        </row>
        <row r="2290">
          <cell r="C2290">
            <v>36</v>
          </cell>
          <cell r="I2290">
            <v>207</v>
          </cell>
          <cell r="R2290">
            <v>246</v>
          </cell>
        </row>
        <row r="2291">
          <cell r="C2291">
            <v>36</v>
          </cell>
          <cell r="I2291">
            <v>207</v>
          </cell>
          <cell r="R2291">
            <v>246</v>
          </cell>
        </row>
        <row r="2292">
          <cell r="C2292">
            <v>36</v>
          </cell>
          <cell r="I2292">
            <v>207</v>
          </cell>
          <cell r="R2292">
            <v>246</v>
          </cell>
        </row>
        <row r="2293">
          <cell r="C2293">
            <v>33</v>
          </cell>
          <cell r="I2293">
            <v>203</v>
          </cell>
          <cell r="R2293">
            <v>2099</v>
          </cell>
        </row>
        <row r="2294">
          <cell r="C2294">
            <v>33</v>
          </cell>
          <cell r="I2294">
            <v>203</v>
          </cell>
          <cell r="R2294">
            <v>2099</v>
          </cell>
        </row>
        <row r="2295">
          <cell r="C2295">
            <v>33</v>
          </cell>
          <cell r="I2295">
            <v>203</v>
          </cell>
          <cell r="R2295">
            <v>2099</v>
          </cell>
        </row>
        <row r="2296">
          <cell r="C2296">
            <v>33</v>
          </cell>
          <cell r="I2296">
            <v>203</v>
          </cell>
          <cell r="R2296">
            <v>2099</v>
          </cell>
        </row>
        <row r="2297">
          <cell r="C2297">
            <v>33</v>
          </cell>
          <cell r="I2297">
            <v>203</v>
          </cell>
          <cell r="R2297">
            <v>2099</v>
          </cell>
        </row>
        <row r="2298">
          <cell r="C2298">
            <v>33</v>
          </cell>
          <cell r="I2298">
            <v>203</v>
          </cell>
          <cell r="R2298">
            <v>2099</v>
          </cell>
        </row>
        <row r="2299">
          <cell r="C2299">
            <v>33</v>
          </cell>
          <cell r="I2299">
            <v>203</v>
          </cell>
          <cell r="R2299">
            <v>2099</v>
          </cell>
        </row>
        <row r="2300">
          <cell r="C2300">
            <v>33</v>
          </cell>
          <cell r="I2300">
            <v>203</v>
          </cell>
          <cell r="R2300">
            <v>2099</v>
          </cell>
        </row>
        <row r="2301">
          <cell r="C2301">
            <v>33</v>
          </cell>
          <cell r="I2301">
            <v>203</v>
          </cell>
          <cell r="R2301">
            <v>2099</v>
          </cell>
        </row>
        <row r="2302">
          <cell r="C2302">
            <v>33</v>
          </cell>
          <cell r="I2302">
            <v>203</v>
          </cell>
          <cell r="R2302">
            <v>2099</v>
          </cell>
        </row>
        <row r="2303">
          <cell r="C2303">
            <v>33</v>
          </cell>
          <cell r="I2303">
            <v>203</v>
          </cell>
          <cell r="R2303">
            <v>2099</v>
          </cell>
        </row>
        <row r="2304">
          <cell r="C2304">
            <v>33</v>
          </cell>
          <cell r="I2304">
            <v>203</v>
          </cell>
          <cell r="R2304">
            <v>2099</v>
          </cell>
        </row>
        <row r="2305">
          <cell r="C2305">
            <v>33</v>
          </cell>
          <cell r="I2305">
            <v>203</v>
          </cell>
          <cell r="R2305">
            <v>2099</v>
          </cell>
        </row>
        <row r="2306">
          <cell r="C2306">
            <v>33</v>
          </cell>
          <cell r="I2306">
            <v>203</v>
          </cell>
          <cell r="R2306">
            <v>2099</v>
          </cell>
        </row>
        <row r="2307">
          <cell r="C2307">
            <v>33</v>
          </cell>
          <cell r="I2307">
            <v>203</v>
          </cell>
          <cell r="R2307">
            <v>2099</v>
          </cell>
        </row>
        <row r="2308">
          <cell r="C2308">
            <v>33</v>
          </cell>
          <cell r="I2308">
            <v>203</v>
          </cell>
          <cell r="R2308">
            <v>2099</v>
          </cell>
        </row>
        <row r="2309">
          <cell r="C2309">
            <v>45</v>
          </cell>
          <cell r="I2309">
            <v>203</v>
          </cell>
          <cell r="R2309">
            <v>10</v>
          </cell>
        </row>
        <row r="2310">
          <cell r="C2310">
            <v>45</v>
          </cell>
          <cell r="I2310">
            <v>203</v>
          </cell>
          <cell r="R2310">
            <v>10</v>
          </cell>
        </row>
        <row r="2311">
          <cell r="C2311">
            <v>45</v>
          </cell>
          <cell r="I2311">
            <v>203</v>
          </cell>
          <cell r="R2311">
            <v>10</v>
          </cell>
        </row>
        <row r="2312">
          <cell r="C2312">
            <v>45</v>
          </cell>
          <cell r="I2312">
            <v>203</v>
          </cell>
          <cell r="R2312">
            <v>10</v>
          </cell>
        </row>
        <row r="2313">
          <cell r="C2313">
            <v>45</v>
          </cell>
          <cell r="I2313">
            <v>203</v>
          </cell>
          <cell r="R2313">
            <v>10</v>
          </cell>
        </row>
        <row r="2314">
          <cell r="C2314">
            <v>45</v>
          </cell>
          <cell r="I2314">
            <v>203</v>
          </cell>
          <cell r="R2314">
            <v>10</v>
          </cell>
        </row>
        <row r="2315">
          <cell r="C2315">
            <v>45</v>
          </cell>
          <cell r="I2315">
            <v>203</v>
          </cell>
          <cell r="R2315">
            <v>10</v>
          </cell>
        </row>
        <row r="2316">
          <cell r="C2316">
            <v>45</v>
          </cell>
          <cell r="I2316">
            <v>203</v>
          </cell>
          <cell r="R2316">
            <v>10</v>
          </cell>
        </row>
        <row r="2317">
          <cell r="C2317">
            <v>45</v>
          </cell>
          <cell r="I2317">
            <v>203</v>
          </cell>
          <cell r="R2317">
            <v>10</v>
          </cell>
        </row>
        <row r="2318">
          <cell r="C2318">
            <v>45</v>
          </cell>
          <cell r="I2318">
            <v>203</v>
          </cell>
          <cell r="R2318">
            <v>10</v>
          </cell>
        </row>
        <row r="2319">
          <cell r="C2319">
            <v>45</v>
          </cell>
          <cell r="I2319">
            <v>203</v>
          </cell>
          <cell r="R2319">
            <v>10</v>
          </cell>
        </row>
        <row r="2320">
          <cell r="C2320">
            <v>45</v>
          </cell>
          <cell r="I2320">
            <v>203</v>
          </cell>
          <cell r="R2320">
            <v>10</v>
          </cell>
        </row>
        <row r="2321">
          <cell r="C2321">
            <v>45</v>
          </cell>
          <cell r="I2321">
            <v>203</v>
          </cell>
          <cell r="R2321">
            <v>10</v>
          </cell>
        </row>
        <row r="2322">
          <cell r="C2322">
            <v>45</v>
          </cell>
          <cell r="I2322">
            <v>203</v>
          </cell>
          <cell r="R2322">
            <v>10</v>
          </cell>
        </row>
        <row r="2323">
          <cell r="C2323">
            <v>45</v>
          </cell>
          <cell r="I2323">
            <v>203</v>
          </cell>
          <cell r="R2323">
            <v>10</v>
          </cell>
        </row>
        <row r="2324">
          <cell r="C2324">
            <v>45</v>
          </cell>
          <cell r="I2324">
            <v>203</v>
          </cell>
          <cell r="R2324">
            <v>10</v>
          </cell>
        </row>
        <row r="2325">
          <cell r="C2325">
            <v>36</v>
          </cell>
          <cell r="I2325">
            <v>201</v>
          </cell>
          <cell r="R2325">
            <v>297</v>
          </cell>
        </row>
        <row r="2326">
          <cell r="C2326">
            <v>36</v>
          </cell>
          <cell r="I2326">
            <v>201</v>
          </cell>
          <cell r="R2326">
            <v>297</v>
          </cell>
        </row>
        <row r="2327">
          <cell r="C2327">
            <v>36</v>
          </cell>
          <cell r="I2327">
            <v>201</v>
          </cell>
          <cell r="R2327">
            <v>297</v>
          </cell>
        </row>
        <row r="2328">
          <cell r="C2328">
            <v>36</v>
          </cell>
          <cell r="I2328">
            <v>201</v>
          </cell>
          <cell r="R2328">
            <v>297</v>
          </cell>
        </row>
        <row r="2329">
          <cell r="C2329">
            <v>36</v>
          </cell>
          <cell r="I2329">
            <v>201</v>
          </cell>
          <cell r="R2329">
            <v>297</v>
          </cell>
        </row>
        <row r="2330">
          <cell r="C2330">
            <v>36</v>
          </cell>
          <cell r="I2330">
            <v>201</v>
          </cell>
          <cell r="R2330">
            <v>297</v>
          </cell>
        </row>
        <row r="2331">
          <cell r="C2331">
            <v>36</v>
          </cell>
          <cell r="I2331">
            <v>201</v>
          </cell>
          <cell r="R2331">
            <v>297</v>
          </cell>
        </row>
        <row r="2332">
          <cell r="C2332">
            <v>36</v>
          </cell>
          <cell r="I2332">
            <v>201</v>
          </cell>
          <cell r="R2332">
            <v>297</v>
          </cell>
        </row>
        <row r="2333">
          <cell r="C2333">
            <v>36</v>
          </cell>
          <cell r="I2333">
            <v>201</v>
          </cell>
          <cell r="R2333">
            <v>297</v>
          </cell>
        </row>
        <row r="2334">
          <cell r="C2334">
            <v>36</v>
          </cell>
          <cell r="I2334">
            <v>201</v>
          </cell>
          <cell r="R2334">
            <v>297</v>
          </cell>
        </row>
        <row r="2335">
          <cell r="C2335">
            <v>36</v>
          </cell>
          <cell r="I2335">
            <v>201</v>
          </cell>
          <cell r="R2335">
            <v>297</v>
          </cell>
        </row>
        <row r="2336">
          <cell r="C2336">
            <v>36</v>
          </cell>
          <cell r="I2336">
            <v>201</v>
          </cell>
          <cell r="R2336">
            <v>297</v>
          </cell>
        </row>
        <row r="2337">
          <cell r="C2337">
            <v>36</v>
          </cell>
          <cell r="I2337">
            <v>201</v>
          </cell>
          <cell r="R2337">
            <v>297</v>
          </cell>
        </row>
        <row r="2338">
          <cell r="C2338">
            <v>36</v>
          </cell>
          <cell r="I2338">
            <v>201</v>
          </cell>
          <cell r="R2338">
            <v>297</v>
          </cell>
        </row>
        <row r="2339">
          <cell r="C2339">
            <v>36</v>
          </cell>
          <cell r="I2339">
            <v>201</v>
          </cell>
          <cell r="R2339">
            <v>297</v>
          </cell>
        </row>
        <row r="2340">
          <cell r="C2340">
            <v>36</v>
          </cell>
          <cell r="I2340">
            <v>201</v>
          </cell>
          <cell r="R2340">
            <v>297</v>
          </cell>
        </row>
        <row r="2341">
          <cell r="C2341">
            <v>32</v>
          </cell>
          <cell r="I2341">
            <v>200</v>
          </cell>
          <cell r="R2341">
            <v>3366</v>
          </cell>
        </row>
        <row r="2342">
          <cell r="C2342">
            <v>32</v>
          </cell>
          <cell r="I2342">
            <v>200</v>
          </cell>
          <cell r="R2342">
            <v>3366</v>
          </cell>
        </row>
        <row r="2343">
          <cell r="C2343">
            <v>32</v>
          </cell>
          <cell r="I2343">
            <v>200</v>
          </cell>
          <cell r="R2343">
            <v>3366</v>
          </cell>
        </row>
        <row r="2344">
          <cell r="C2344">
            <v>32</v>
          </cell>
          <cell r="I2344">
            <v>200</v>
          </cell>
          <cell r="R2344">
            <v>3366</v>
          </cell>
        </row>
        <row r="2345">
          <cell r="C2345">
            <v>32</v>
          </cell>
          <cell r="I2345">
            <v>200</v>
          </cell>
          <cell r="R2345">
            <v>3366</v>
          </cell>
        </row>
        <row r="2346">
          <cell r="C2346">
            <v>32</v>
          </cell>
          <cell r="I2346">
            <v>200</v>
          </cell>
          <cell r="R2346">
            <v>3366</v>
          </cell>
        </row>
        <row r="2347">
          <cell r="C2347">
            <v>32</v>
          </cell>
          <cell r="I2347">
            <v>200</v>
          </cell>
          <cell r="R2347">
            <v>3366</v>
          </cell>
        </row>
        <row r="2348">
          <cell r="C2348">
            <v>32</v>
          </cell>
          <cell r="I2348">
            <v>200</v>
          </cell>
          <cell r="R2348">
            <v>3366</v>
          </cell>
        </row>
        <row r="2349">
          <cell r="C2349">
            <v>32</v>
          </cell>
          <cell r="I2349">
            <v>200</v>
          </cell>
          <cell r="R2349">
            <v>3366</v>
          </cell>
        </row>
        <row r="2350">
          <cell r="C2350">
            <v>32</v>
          </cell>
          <cell r="I2350">
            <v>200</v>
          </cell>
          <cell r="R2350">
            <v>3366</v>
          </cell>
        </row>
        <row r="2351">
          <cell r="C2351">
            <v>32</v>
          </cell>
          <cell r="I2351">
            <v>200</v>
          </cell>
          <cell r="R2351">
            <v>3366</v>
          </cell>
        </row>
        <row r="2352">
          <cell r="C2352">
            <v>32</v>
          </cell>
          <cell r="I2352">
            <v>200</v>
          </cell>
          <cell r="R2352">
            <v>3366</v>
          </cell>
        </row>
        <row r="2353">
          <cell r="C2353">
            <v>32</v>
          </cell>
          <cell r="I2353">
            <v>200</v>
          </cell>
          <cell r="R2353">
            <v>3366</v>
          </cell>
        </row>
        <row r="2354">
          <cell r="C2354">
            <v>32</v>
          </cell>
          <cell r="I2354">
            <v>200</v>
          </cell>
          <cell r="R2354">
            <v>3366</v>
          </cell>
        </row>
        <row r="2355">
          <cell r="C2355">
            <v>32</v>
          </cell>
          <cell r="I2355">
            <v>200</v>
          </cell>
          <cell r="R2355">
            <v>3366</v>
          </cell>
        </row>
        <row r="2356">
          <cell r="C2356">
            <v>32</v>
          </cell>
          <cell r="I2356">
            <v>200</v>
          </cell>
          <cell r="R2356">
            <v>3366</v>
          </cell>
        </row>
        <row r="2357">
          <cell r="C2357">
            <v>33</v>
          </cell>
          <cell r="I2357">
            <v>195</v>
          </cell>
          <cell r="R2357">
            <v>490</v>
          </cell>
        </row>
        <row r="2358">
          <cell r="C2358">
            <v>33</v>
          </cell>
          <cell r="I2358">
            <v>195</v>
          </cell>
          <cell r="R2358">
            <v>490</v>
          </cell>
        </row>
        <row r="2359">
          <cell r="C2359">
            <v>33</v>
          </cell>
          <cell r="I2359">
            <v>195</v>
          </cell>
          <cell r="R2359">
            <v>490</v>
          </cell>
        </row>
        <row r="2360">
          <cell r="C2360">
            <v>33</v>
          </cell>
          <cell r="I2360">
            <v>195</v>
          </cell>
          <cell r="R2360">
            <v>490</v>
          </cell>
        </row>
        <row r="2361">
          <cell r="C2361">
            <v>33</v>
          </cell>
          <cell r="I2361">
            <v>195</v>
          </cell>
          <cell r="R2361">
            <v>490</v>
          </cell>
        </row>
        <row r="2362">
          <cell r="C2362">
            <v>33</v>
          </cell>
          <cell r="I2362">
            <v>195</v>
          </cell>
          <cell r="R2362">
            <v>490</v>
          </cell>
        </row>
        <row r="2363">
          <cell r="C2363">
            <v>33</v>
          </cell>
          <cell r="I2363">
            <v>195</v>
          </cell>
          <cell r="R2363">
            <v>490</v>
          </cell>
        </row>
        <row r="2364">
          <cell r="C2364">
            <v>33</v>
          </cell>
          <cell r="I2364">
            <v>195</v>
          </cell>
          <cell r="R2364">
            <v>490</v>
          </cell>
        </row>
        <row r="2365">
          <cell r="C2365">
            <v>33</v>
          </cell>
          <cell r="I2365">
            <v>195</v>
          </cell>
          <cell r="R2365">
            <v>490</v>
          </cell>
        </row>
        <row r="2366">
          <cell r="C2366">
            <v>33</v>
          </cell>
          <cell r="I2366">
            <v>195</v>
          </cell>
          <cell r="R2366">
            <v>490</v>
          </cell>
        </row>
        <row r="2367">
          <cell r="C2367">
            <v>33</v>
          </cell>
          <cell r="I2367">
            <v>195</v>
          </cell>
          <cell r="R2367">
            <v>490</v>
          </cell>
        </row>
        <row r="2368">
          <cell r="C2368">
            <v>33</v>
          </cell>
          <cell r="I2368">
            <v>195</v>
          </cell>
          <cell r="R2368">
            <v>490</v>
          </cell>
        </row>
        <row r="2369">
          <cell r="C2369">
            <v>33</v>
          </cell>
          <cell r="I2369">
            <v>195</v>
          </cell>
          <cell r="R2369">
            <v>490</v>
          </cell>
        </row>
        <row r="2370">
          <cell r="C2370">
            <v>33</v>
          </cell>
          <cell r="I2370">
            <v>195</v>
          </cell>
          <cell r="R2370">
            <v>490</v>
          </cell>
        </row>
        <row r="2371">
          <cell r="C2371">
            <v>33</v>
          </cell>
          <cell r="I2371">
            <v>195</v>
          </cell>
          <cell r="R2371">
            <v>490</v>
          </cell>
        </row>
        <row r="2372">
          <cell r="C2372">
            <v>33</v>
          </cell>
          <cell r="I2372">
            <v>195</v>
          </cell>
          <cell r="R2372">
            <v>490</v>
          </cell>
        </row>
        <row r="2373">
          <cell r="C2373">
            <v>33</v>
          </cell>
          <cell r="I2373">
            <v>190</v>
          </cell>
          <cell r="R2373">
            <v>6978</v>
          </cell>
        </row>
        <row r="2374">
          <cell r="C2374">
            <v>33</v>
          </cell>
          <cell r="I2374">
            <v>190</v>
          </cell>
          <cell r="R2374">
            <v>6978</v>
          </cell>
        </row>
        <row r="2375">
          <cell r="C2375">
            <v>33</v>
          </cell>
          <cell r="I2375">
            <v>190</v>
          </cell>
          <cell r="R2375">
            <v>6978</v>
          </cell>
        </row>
        <row r="2376">
          <cell r="C2376">
            <v>33</v>
          </cell>
          <cell r="I2376">
            <v>190</v>
          </cell>
          <cell r="R2376">
            <v>6978</v>
          </cell>
        </row>
        <row r="2377">
          <cell r="C2377">
            <v>33</v>
          </cell>
          <cell r="I2377">
            <v>190</v>
          </cell>
          <cell r="R2377">
            <v>6978</v>
          </cell>
        </row>
        <row r="2378">
          <cell r="C2378">
            <v>33</v>
          </cell>
          <cell r="I2378">
            <v>190</v>
          </cell>
          <cell r="R2378">
            <v>6978</v>
          </cell>
        </row>
        <row r="2379">
          <cell r="C2379">
            <v>33</v>
          </cell>
          <cell r="I2379">
            <v>190</v>
          </cell>
          <cell r="R2379">
            <v>6978</v>
          </cell>
        </row>
        <row r="2380">
          <cell r="C2380">
            <v>33</v>
          </cell>
          <cell r="I2380">
            <v>190</v>
          </cell>
          <cell r="R2380">
            <v>6978</v>
          </cell>
        </row>
        <row r="2381">
          <cell r="C2381">
            <v>33</v>
          </cell>
          <cell r="I2381">
            <v>190</v>
          </cell>
          <cell r="R2381">
            <v>6978</v>
          </cell>
        </row>
        <row r="2382">
          <cell r="C2382">
            <v>33</v>
          </cell>
          <cell r="I2382">
            <v>190</v>
          </cell>
          <cell r="R2382">
            <v>6978</v>
          </cell>
        </row>
        <row r="2383">
          <cell r="C2383">
            <v>33</v>
          </cell>
          <cell r="I2383">
            <v>190</v>
          </cell>
          <cell r="R2383">
            <v>6978</v>
          </cell>
        </row>
        <row r="2384">
          <cell r="C2384">
            <v>33</v>
          </cell>
          <cell r="I2384">
            <v>190</v>
          </cell>
          <cell r="R2384">
            <v>6978</v>
          </cell>
        </row>
        <row r="2385">
          <cell r="C2385">
            <v>33</v>
          </cell>
          <cell r="I2385">
            <v>190</v>
          </cell>
          <cell r="R2385">
            <v>6978</v>
          </cell>
        </row>
        <row r="2386">
          <cell r="C2386">
            <v>33</v>
          </cell>
          <cell r="I2386">
            <v>190</v>
          </cell>
          <cell r="R2386">
            <v>6978</v>
          </cell>
        </row>
        <row r="2387">
          <cell r="C2387">
            <v>33</v>
          </cell>
          <cell r="I2387">
            <v>190</v>
          </cell>
          <cell r="R2387">
            <v>6978</v>
          </cell>
        </row>
        <row r="2388">
          <cell r="C2388">
            <v>33</v>
          </cell>
          <cell r="I2388">
            <v>190</v>
          </cell>
          <cell r="R2388">
            <v>6978</v>
          </cell>
        </row>
        <row r="2389">
          <cell r="C2389">
            <v>30</v>
          </cell>
          <cell r="I2389">
            <v>176</v>
          </cell>
          <cell r="R2389">
            <v>1727</v>
          </cell>
        </row>
        <row r="2390">
          <cell r="C2390">
            <v>30</v>
          </cell>
          <cell r="I2390">
            <v>176</v>
          </cell>
          <cell r="R2390">
            <v>1727</v>
          </cell>
        </row>
        <row r="2391">
          <cell r="C2391">
            <v>30</v>
          </cell>
          <cell r="I2391">
            <v>176</v>
          </cell>
          <cell r="R2391">
            <v>1727</v>
          </cell>
        </row>
        <row r="2392">
          <cell r="C2392">
            <v>30</v>
          </cell>
          <cell r="I2392">
            <v>176</v>
          </cell>
          <cell r="R2392">
            <v>1727</v>
          </cell>
        </row>
        <row r="2393">
          <cell r="C2393">
            <v>30</v>
          </cell>
          <cell r="I2393">
            <v>176</v>
          </cell>
          <cell r="R2393">
            <v>1727</v>
          </cell>
        </row>
        <row r="2394">
          <cell r="C2394">
            <v>30</v>
          </cell>
          <cell r="I2394">
            <v>176</v>
          </cell>
          <cell r="R2394">
            <v>1727</v>
          </cell>
        </row>
        <row r="2395">
          <cell r="C2395">
            <v>30</v>
          </cell>
          <cell r="I2395">
            <v>176</v>
          </cell>
          <cell r="R2395">
            <v>1727</v>
          </cell>
        </row>
        <row r="2396">
          <cell r="C2396">
            <v>30</v>
          </cell>
          <cell r="I2396">
            <v>176</v>
          </cell>
          <cell r="R2396">
            <v>1727</v>
          </cell>
        </row>
        <row r="2397">
          <cell r="C2397">
            <v>30</v>
          </cell>
          <cell r="I2397">
            <v>176</v>
          </cell>
          <cell r="R2397">
            <v>1727</v>
          </cell>
        </row>
        <row r="2398">
          <cell r="C2398">
            <v>30</v>
          </cell>
          <cell r="I2398">
            <v>176</v>
          </cell>
          <cell r="R2398">
            <v>1727</v>
          </cell>
        </row>
        <row r="2399">
          <cell r="C2399">
            <v>30</v>
          </cell>
          <cell r="I2399">
            <v>176</v>
          </cell>
          <cell r="R2399">
            <v>1727</v>
          </cell>
        </row>
        <row r="2400">
          <cell r="C2400">
            <v>30</v>
          </cell>
          <cell r="I2400">
            <v>176</v>
          </cell>
          <cell r="R2400">
            <v>1727</v>
          </cell>
        </row>
        <row r="2401">
          <cell r="C2401">
            <v>30</v>
          </cell>
          <cell r="I2401">
            <v>176</v>
          </cell>
          <cell r="R2401">
            <v>1727</v>
          </cell>
        </row>
        <row r="2402">
          <cell r="C2402">
            <v>30</v>
          </cell>
          <cell r="I2402">
            <v>176</v>
          </cell>
          <cell r="R2402">
            <v>1727</v>
          </cell>
        </row>
        <row r="2403">
          <cell r="C2403">
            <v>30</v>
          </cell>
          <cell r="I2403">
            <v>176</v>
          </cell>
          <cell r="R2403">
            <v>1727</v>
          </cell>
        </row>
        <row r="2404">
          <cell r="C2404">
            <v>30</v>
          </cell>
          <cell r="I2404">
            <v>176</v>
          </cell>
          <cell r="R2404">
            <v>1727</v>
          </cell>
        </row>
        <row r="2405">
          <cell r="C2405">
            <v>34</v>
          </cell>
          <cell r="I2405">
            <v>169</v>
          </cell>
          <cell r="R2405">
            <v>3200</v>
          </cell>
        </row>
        <row r="2406">
          <cell r="C2406">
            <v>34</v>
          </cell>
          <cell r="I2406">
            <v>169</v>
          </cell>
          <cell r="R2406">
            <v>3200</v>
          </cell>
        </row>
        <row r="2407">
          <cell r="C2407">
            <v>34</v>
          </cell>
          <cell r="I2407">
            <v>169</v>
          </cell>
          <cell r="R2407">
            <v>3200</v>
          </cell>
        </row>
        <row r="2408">
          <cell r="C2408">
            <v>34</v>
          </cell>
          <cell r="I2408">
            <v>169</v>
          </cell>
          <cell r="R2408">
            <v>3200</v>
          </cell>
        </row>
        <row r="2409">
          <cell r="C2409">
            <v>34</v>
          </cell>
          <cell r="I2409">
            <v>169</v>
          </cell>
          <cell r="R2409">
            <v>3200</v>
          </cell>
        </row>
        <row r="2410">
          <cell r="C2410">
            <v>34</v>
          </cell>
          <cell r="I2410">
            <v>169</v>
          </cell>
          <cell r="R2410">
            <v>3200</v>
          </cell>
        </row>
        <row r="2411">
          <cell r="C2411">
            <v>34</v>
          </cell>
          <cell r="I2411">
            <v>169</v>
          </cell>
          <cell r="R2411">
            <v>3200</v>
          </cell>
        </row>
        <row r="2412">
          <cell r="C2412">
            <v>34</v>
          </cell>
          <cell r="I2412">
            <v>169</v>
          </cell>
          <cell r="R2412">
            <v>3200</v>
          </cell>
        </row>
        <row r="2413">
          <cell r="C2413">
            <v>34</v>
          </cell>
          <cell r="I2413">
            <v>169</v>
          </cell>
          <cell r="R2413">
            <v>3200</v>
          </cell>
        </row>
        <row r="2414">
          <cell r="C2414">
            <v>34</v>
          </cell>
          <cell r="I2414">
            <v>169</v>
          </cell>
          <cell r="R2414">
            <v>3200</v>
          </cell>
        </row>
        <row r="2415">
          <cell r="C2415">
            <v>34</v>
          </cell>
          <cell r="I2415">
            <v>169</v>
          </cell>
          <cell r="R2415">
            <v>3200</v>
          </cell>
        </row>
        <row r="2416">
          <cell r="C2416">
            <v>34</v>
          </cell>
          <cell r="I2416">
            <v>169</v>
          </cell>
          <cell r="R2416">
            <v>3200</v>
          </cell>
        </row>
        <row r="2417">
          <cell r="C2417">
            <v>34</v>
          </cell>
          <cell r="I2417">
            <v>169</v>
          </cell>
          <cell r="R2417">
            <v>3200</v>
          </cell>
        </row>
        <row r="2418">
          <cell r="C2418">
            <v>34</v>
          </cell>
          <cell r="I2418">
            <v>169</v>
          </cell>
          <cell r="R2418">
            <v>3200</v>
          </cell>
        </row>
        <row r="2419">
          <cell r="C2419">
            <v>34</v>
          </cell>
          <cell r="I2419">
            <v>169</v>
          </cell>
          <cell r="R2419">
            <v>3200</v>
          </cell>
        </row>
        <row r="2420">
          <cell r="C2420">
            <v>34</v>
          </cell>
          <cell r="I2420">
            <v>169</v>
          </cell>
          <cell r="R2420">
            <v>3200</v>
          </cell>
        </row>
        <row r="2421">
          <cell r="C2421">
            <v>45</v>
          </cell>
          <cell r="I2421">
            <v>169</v>
          </cell>
          <cell r="R2421">
            <v>0</v>
          </cell>
        </row>
        <row r="2422">
          <cell r="C2422">
            <v>45</v>
          </cell>
          <cell r="I2422">
            <v>169</v>
          </cell>
          <cell r="R2422">
            <v>0</v>
          </cell>
        </row>
        <row r="2423">
          <cell r="C2423">
            <v>45</v>
          </cell>
          <cell r="I2423">
            <v>169</v>
          </cell>
          <cell r="R2423">
            <v>0</v>
          </cell>
        </row>
        <row r="2424">
          <cell r="C2424">
            <v>45</v>
          </cell>
          <cell r="I2424">
            <v>169</v>
          </cell>
          <cell r="R2424">
            <v>0</v>
          </cell>
        </row>
        <row r="2425">
          <cell r="C2425">
            <v>45</v>
          </cell>
          <cell r="I2425">
            <v>169</v>
          </cell>
          <cell r="R2425">
            <v>0</v>
          </cell>
        </row>
        <row r="2426">
          <cell r="C2426">
            <v>45</v>
          </cell>
          <cell r="I2426">
            <v>169</v>
          </cell>
          <cell r="R2426">
            <v>0</v>
          </cell>
        </row>
        <row r="2427">
          <cell r="C2427">
            <v>45</v>
          </cell>
          <cell r="I2427">
            <v>169</v>
          </cell>
          <cell r="R2427">
            <v>0</v>
          </cell>
        </row>
        <row r="2428">
          <cell r="C2428">
            <v>45</v>
          </cell>
          <cell r="I2428">
            <v>169</v>
          </cell>
          <cell r="R2428">
            <v>0</v>
          </cell>
        </row>
        <row r="2429">
          <cell r="C2429">
            <v>45</v>
          </cell>
          <cell r="I2429">
            <v>169</v>
          </cell>
          <cell r="R2429">
            <v>0</v>
          </cell>
        </row>
        <row r="2430">
          <cell r="C2430">
            <v>45</v>
          </cell>
          <cell r="I2430">
            <v>169</v>
          </cell>
          <cell r="R2430">
            <v>0</v>
          </cell>
        </row>
        <row r="2431">
          <cell r="C2431">
            <v>45</v>
          </cell>
          <cell r="I2431">
            <v>169</v>
          </cell>
          <cell r="R2431">
            <v>0</v>
          </cell>
        </row>
        <row r="2432">
          <cell r="C2432">
            <v>45</v>
          </cell>
          <cell r="I2432">
            <v>169</v>
          </cell>
          <cell r="R2432">
            <v>0</v>
          </cell>
        </row>
        <row r="2433">
          <cell r="C2433">
            <v>45</v>
          </cell>
          <cell r="I2433">
            <v>169</v>
          </cell>
          <cell r="R2433">
            <v>0</v>
          </cell>
        </row>
        <row r="2434">
          <cell r="C2434">
            <v>45</v>
          </cell>
          <cell r="I2434">
            <v>169</v>
          </cell>
          <cell r="R2434">
            <v>0</v>
          </cell>
        </row>
        <row r="2435">
          <cell r="C2435">
            <v>45</v>
          </cell>
          <cell r="I2435">
            <v>169</v>
          </cell>
          <cell r="R2435">
            <v>0</v>
          </cell>
        </row>
        <row r="2436">
          <cell r="C2436">
            <v>45</v>
          </cell>
          <cell r="I2436">
            <v>169</v>
          </cell>
          <cell r="R2436">
            <v>0</v>
          </cell>
        </row>
        <row r="2437">
          <cell r="C2437">
            <v>45</v>
          </cell>
          <cell r="I2437">
            <v>162</v>
          </cell>
          <cell r="R2437">
            <v>0</v>
          </cell>
        </row>
        <row r="2438">
          <cell r="C2438">
            <v>45</v>
          </cell>
          <cell r="I2438">
            <v>162</v>
          </cell>
          <cell r="R2438">
            <v>0</v>
          </cell>
        </row>
        <row r="2439">
          <cell r="C2439">
            <v>45</v>
          </cell>
          <cell r="I2439">
            <v>162</v>
          </cell>
          <cell r="R2439">
            <v>0</v>
          </cell>
        </row>
        <row r="2440">
          <cell r="C2440">
            <v>45</v>
          </cell>
          <cell r="I2440">
            <v>162</v>
          </cell>
          <cell r="R2440">
            <v>0</v>
          </cell>
        </row>
        <row r="2441">
          <cell r="C2441">
            <v>45</v>
          </cell>
          <cell r="I2441">
            <v>162</v>
          </cell>
          <cell r="R2441">
            <v>0</v>
          </cell>
        </row>
        <row r="2442">
          <cell r="C2442">
            <v>45</v>
          </cell>
          <cell r="I2442">
            <v>162</v>
          </cell>
          <cell r="R2442">
            <v>0</v>
          </cell>
        </row>
        <row r="2443">
          <cell r="C2443">
            <v>45</v>
          </cell>
          <cell r="I2443">
            <v>162</v>
          </cell>
          <cell r="R2443">
            <v>0</v>
          </cell>
        </row>
        <row r="2444">
          <cell r="C2444">
            <v>45</v>
          </cell>
          <cell r="I2444">
            <v>162</v>
          </cell>
          <cell r="R2444">
            <v>0</v>
          </cell>
        </row>
        <row r="2445">
          <cell r="C2445">
            <v>45</v>
          </cell>
          <cell r="I2445">
            <v>162</v>
          </cell>
          <cell r="R2445">
            <v>0</v>
          </cell>
        </row>
        <row r="2446">
          <cell r="C2446">
            <v>45</v>
          </cell>
          <cell r="I2446">
            <v>162</v>
          </cell>
          <cell r="R2446">
            <v>0</v>
          </cell>
        </row>
        <row r="2447">
          <cell r="C2447">
            <v>45</v>
          </cell>
          <cell r="I2447">
            <v>162</v>
          </cell>
          <cell r="R2447">
            <v>0</v>
          </cell>
        </row>
        <row r="2448">
          <cell r="C2448">
            <v>45</v>
          </cell>
          <cell r="I2448">
            <v>162</v>
          </cell>
          <cell r="R2448">
            <v>0</v>
          </cell>
        </row>
        <row r="2449">
          <cell r="C2449">
            <v>45</v>
          </cell>
          <cell r="I2449">
            <v>162</v>
          </cell>
          <cell r="R2449">
            <v>0</v>
          </cell>
        </row>
        <row r="2450">
          <cell r="C2450">
            <v>45</v>
          </cell>
          <cell r="I2450">
            <v>162</v>
          </cell>
          <cell r="R2450">
            <v>0</v>
          </cell>
        </row>
        <row r="2451">
          <cell r="C2451">
            <v>45</v>
          </cell>
          <cell r="I2451">
            <v>162</v>
          </cell>
          <cell r="R2451">
            <v>0</v>
          </cell>
        </row>
        <row r="2452">
          <cell r="C2452">
            <v>45</v>
          </cell>
          <cell r="I2452">
            <v>162</v>
          </cell>
          <cell r="R2452">
            <v>0</v>
          </cell>
        </row>
        <row r="2453">
          <cell r="C2453">
            <v>46</v>
          </cell>
          <cell r="I2453">
            <v>147</v>
          </cell>
          <cell r="R2453">
            <v>0</v>
          </cell>
        </row>
        <row r="2454">
          <cell r="C2454">
            <v>46</v>
          </cell>
          <cell r="I2454">
            <v>147</v>
          </cell>
          <cell r="R2454">
            <v>0</v>
          </cell>
        </row>
        <row r="2455">
          <cell r="C2455">
            <v>46</v>
          </cell>
          <cell r="I2455">
            <v>147</v>
          </cell>
          <cell r="R2455">
            <v>0</v>
          </cell>
        </row>
        <row r="2456">
          <cell r="C2456">
            <v>46</v>
          </cell>
          <cell r="I2456">
            <v>147</v>
          </cell>
          <cell r="R2456">
            <v>0</v>
          </cell>
        </row>
        <row r="2457">
          <cell r="C2457">
            <v>46</v>
          </cell>
          <cell r="I2457">
            <v>147</v>
          </cell>
          <cell r="R2457">
            <v>0</v>
          </cell>
        </row>
        <row r="2458">
          <cell r="C2458">
            <v>46</v>
          </cell>
          <cell r="I2458">
            <v>147</v>
          </cell>
          <cell r="R2458">
            <v>0</v>
          </cell>
        </row>
        <row r="2459">
          <cell r="C2459">
            <v>46</v>
          </cell>
          <cell r="I2459">
            <v>147</v>
          </cell>
          <cell r="R2459">
            <v>0</v>
          </cell>
        </row>
        <row r="2460">
          <cell r="C2460">
            <v>46</v>
          </cell>
          <cell r="I2460">
            <v>147</v>
          </cell>
          <cell r="R2460">
            <v>0</v>
          </cell>
        </row>
        <row r="2461">
          <cell r="C2461">
            <v>46</v>
          </cell>
          <cell r="I2461">
            <v>147</v>
          </cell>
          <cell r="R2461">
            <v>0</v>
          </cell>
        </row>
        <row r="2462">
          <cell r="C2462">
            <v>46</v>
          </cell>
          <cell r="I2462">
            <v>147</v>
          </cell>
          <cell r="R2462">
            <v>0</v>
          </cell>
        </row>
        <row r="2463">
          <cell r="C2463">
            <v>46</v>
          </cell>
          <cell r="I2463">
            <v>147</v>
          </cell>
          <cell r="R2463">
            <v>0</v>
          </cell>
        </row>
        <row r="2464">
          <cell r="C2464">
            <v>46</v>
          </cell>
          <cell r="I2464">
            <v>147</v>
          </cell>
          <cell r="R2464">
            <v>0</v>
          </cell>
        </row>
        <row r="2465">
          <cell r="C2465">
            <v>46</v>
          </cell>
          <cell r="I2465">
            <v>147</v>
          </cell>
          <cell r="R2465">
            <v>0</v>
          </cell>
        </row>
        <row r="2466">
          <cell r="C2466">
            <v>46</v>
          </cell>
          <cell r="I2466">
            <v>147</v>
          </cell>
          <cell r="R2466">
            <v>0</v>
          </cell>
        </row>
        <row r="2467">
          <cell r="C2467">
            <v>46</v>
          </cell>
          <cell r="I2467">
            <v>147</v>
          </cell>
          <cell r="R2467">
            <v>0</v>
          </cell>
        </row>
        <row r="2468">
          <cell r="C2468">
            <v>46</v>
          </cell>
          <cell r="I2468">
            <v>147</v>
          </cell>
          <cell r="R2468">
            <v>0</v>
          </cell>
        </row>
        <row r="2469">
          <cell r="C2469">
            <v>37</v>
          </cell>
          <cell r="I2469">
            <v>147</v>
          </cell>
          <cell r="R2469">
            <v>0</v>
          </cell>
        </row>
        <row r="2470">
          <cell r="C2470">
            <v>37</v>
          </cell>
          <cell r="I2470">
            <v>147</v>
          </cell>
          <cell r="R2470">
            <v>0</v>
          </cell>
        </row>
        <row r="2471">
          <cell r="C2471">
            <v>37</v>
          </cell>
          <cell r="I2471">
            <v>147</v>
          </cell>
          <cell r="R2471">
            <v>0</v>
          </cell>
        </row>
        <row r="2472">
          <cell r="C2472">
            <v>37</v>
          </cell>
          <cell r="I2472">
            <v>147</v>
          </cell>
          <cell r="R2472">
            <v>0</v>
          </cell>
        </row>
        <row r="2473">
          <cell r="C2473">
            <v>37</v>
          </cell>
          <cell r="I2473">
            <v>147</v>
          </cell>
          <cell r="R2473">
            <v>0</v>
          </cell>
        </row>
        <row r="2474">
          <cell r="C2474">
            <v>37</v>
          </cell>
          <cell r="I2474">
            <v>147</v>
          </cell>
          <cell r="R2474">
            <v>0</v>
          </cell>
        </row>
        <row r="2475">
          <cell r="C2475">
            <v>37</v>
          </cell>
          <cell r="I2475">
            <v>147</v>
          </cell>
          <cell r="R2475">
            <v>0</v>
          </cell>
        </row>
        <row r="2476">
          <cell r="C2476">
            <v>37</v>
          </cell>
          <cell r="I2476">
            <v>147</v>
          </cell>
          <cell r="R2476">
            <v>0</v>
          </cell>
        </row>
        <row r="2477">
          <cell r="C2477">
            <v>37</v>
          </cell>
          <cell r="I2477">
            <v>147</v>
          </cell>
          <cell r="R2477">
            <v>0</v>
          </cell>
        </row>
        <row r="2478">
          <cell r="C2478">
            <v>37</v>
          </cell>
          <cell r="I2478">
            <v>147</v>
          </cell>
          <cell r="R2478">
            <v>0</v>
          </cell>
        </row>
        <row r="2479">
          <cell r="C2479">
            <v>37</v>
          </cell>
          <cell r="I2479">
            <v>147</v>
          </cell>
          <cell r="R2479">
            <v>0</v>
          </cell>
        </row>
        <row r="2480">
          <cell r="C2480">
            <v>37</v>
          </cell>
          <cell r="I2480">
            <v>147</v>
          </cell>
          <cell r="R2480">
            <v>0</v>
          </cell>
        </row>
        <row r="2481">
          <cell r="C2481">
            <v>37</v>
          </cell>
          <cell r="I2481">
            <v>147</v>
          </cell>
          <cell r="R2481">
            <v>0</v>
          </cell>
        </row>
        <row r="2482">
          <cell r="C2482">
            <v>37</v>
          </cell>
          <cell r="I2482">
            <v>147</v>
          </cell>
          <cell r="R2482">
            <v>0</v>
          </cell>
        </row>
        <row r="2483">
          <cell r="C2483">
            <v>37</v>
          </cell>
          <cell r="I2483">
            <v>147</v>
          </cell>
          <cell r="R2483">
            <v>0</v>
          </cell>
        </row>
        <row r="2484">
          <cell r="C2484">
            <v>37</v>
          </cell>
          <cell r="I2484">
            <v>147</v>
          </cell>
          <cell r="R2484">
            <v>0</v>
          </cell>
        </row>
        <row r="2485">
          <cell r="C2485">
            <v>38</v>
          </cell>
          <cell r="I2485">
            <v>143</v>
          </cell>
          <cell r="R2485">
            <v>1</v>
          </cell>
        </row>
        <row r="2486">
          <cell r="C2486">
            <v>38</v>
          </cell>
          <cell r="I2486">
            <v>143</v>
          </cell>
          <cell r="R2486">
            <v>1</v>
          </cell>
        </row>
        <row r="2487">
          <cell r="C2487">
            <v>38</v>
          </cell>
          <cell r="I2487">
            <v>143</v>
          </cell>
          <cell r="R2487">
            <v>1</v>
          </cell>
        </row>
        <row r="2488">
          <cell r="C2488">
            <v>38</v>
          </cell>
          <cell r="I2488">
            <v>143</v>
          </cell>
          <cell r="R2488">
            <v>1</v>
          </cell>
        </row>
        <row r="2489">
          <cell r="C2489">
            <v>38</v>
          </cell>
          <cell r="I2489">
            <v>143</v>
          </cell>
          <cell r="R2489">
            <v>1</v>
          </cell>
        </row>
        <row r="2490">
          <cell r="C2490">
            <v>38</v>
          </cell>
          <cell r="I2490">
            <v>143</v>
          </cell>
          <cell r="R2490">
            <v>1</v>
          </cell>
        </row>
        <row r="2491">
          <cell r="C2491">
            <v>38</v>
          </cell>
          <cell r="I2491">
            <v>143</v>
          </cell>
          <cell r="R2491">
            <v>1</v>
          </cell>
        </row>
        <row r="2492">
          <cell r="C2492">
            <v>38</v>
          </cell>
          <cell r="I2492">
            <v>143</v>
          </cell>
          <cell r="R2492">
            <v>1</v>
          </cell>
        </row>
        <row r="2493">
          <cell r="C2493">
            <v>38</v>
          </cell>
          <cell r="I2493">
            <v>143</v>
          </cell>
          <cell r="R2493">
            <v>1</v>
          </cell>
        </row>
        <row r="2494">
          <cell r="C2494">
            <v>38</v>
          </cell>
          <cell r="I2494">
            <v>143</v>
          </cell>
          <cell r="R2494">
            <v>1</v>
          </cell>
        </row>
        <row r="2495">
          <cell r="C2495">
            <v>38</v>
          </cell>
          <cell r="I2495">
            <v>143</v>
          </cell>
          <cell r="R2495">
            <v>1</v>
          </cell>
        </row>
        <row r="2496">
          <cell r="C2496">
            <v>38</v>
          </cell>
          <cell r="I2496">
            <v>143</v>
          </cell>
          <cell r="R2496">
            <v>1</v>
          </cell>
        </row>
        <row r="2497">
          <cell r="C2497">
            <v>38</v>
          </cell>
          <cell r="I2497">
            <v>143</v>
          </cell>
          <cell r="R2497">
            <v>1</v>
          </cell>
        </row>
        <row r="2498">
          <cell r="C2498">
            <v>38</v>
          </cell>
          <cell r="I2498">
            <v>143</v>
          </cell>
          <cell r="R2498">
            <v>1</v>
          </cell>
        </row>
        <row r="2499">
          <cell r="C2499">
            <v>38</v>
          </cell>
          <cell r="I2499">
            <v>143</v>
          </cell>
          <cell r="R2499">
            <v>1</v>
          </cell>
        </row>
        <row r="2500">
          <cell r="C2500">
            <v>38</v>
          </cell>
          <cell r="I2500">
            <v>143</v>
          </cell>
          <cell r="R2500">
            <v>1</v>
          </cell>
        </row>
        <row r="2501">
          <cell r="C2501">
            <v>43</v>
          </cell>
          <cell r="I2501">
            <v>142</v>
          </cell>
          <cell r="R2501">
            <v>0</v>
          </cell>
        </row>
        <row r="2502">
          <cell r="C2502">
            <v>43</v>
          </cell>
          <cell r="I2502">
            <v>142</v>
          </cell>
          <cell r="R2502">
            <v>0</v>
          </cell>
        </row>
        <row r="2503">
          <cell r="C2503">
            <v>43</v>
          </cell>
          <cell r="I2503">
            <v>142</v>
          </cell>
          <cell r="R2503">
            <v>0</v>
          </cell>
        </row>
        <row r="2504">
          <cell r="C2504">
            <v>43</v>
          </cell>
          <cell r="I2504">
            <v>142</v>
          </cell>
          <cell r="R2504">
            <v>0</v>
          </cell>
        </row>
        <row r="2505">
          <cell r="C2505">
            <v>43</v>
          </cell>
          <cell r="I2505">
            <v>142</v>
          </cell>
          <cell r="R2505">
            <v>0</v>
          </cell>
        </row>
        <row r="2506">
          <cell r="C2506">
            <v>43</v>
          </cell>
          <cell r="I2506">
            <v>142</v>
          </cell>
          <cell r="R2506">
            <v>0</v>
          </cell>
        </row>
        <row r="2507">
          <cell r="C2507">
            <v>43</v>
          </cell>
          <cell r="I2507">
            <v>142</v>
          </cell>
          <cell r="R2507">
            <v>0</v>
          </cell>
        </row>
        <row r="2508">
          <cell r="C2508">
            <v>43</v>
          </cell>
          <cell r="I2508">
            <v>142</v>
          </cell>
          <cell r="R2508">
            <v>0</v>
          </cell>
        </row>
        <row r="2509">
          <cell r="C2509">
            <v>43</v>
          </cell>
          <cell r="I2509">
            <v>142</v>
          </cell>
          <cell r="R2509">
            <v>0</v>
          </cell>
        </row>
        <row r="2510">
          <cell r="C2510">
            <v>43</v>
          </cell>
          <cell r="I2510">
            <v>142</v>
          </cell>
          <cell r="R2510">
            <v>0</v>
          </cell>
        </row>
        <row r="2511">
          <cell r="C2511">
            <v>43</v>
          </cell>
          <cell r="I2511">
            <v>142</v>
          </cell>
          <cell r="R2511">
            <v>0</v>
          </cell>
        </row>
        <row r="2512">
          <cell r="C2512">
            <v>43</v>
          </cell>
          <cell r="I2512">
            <v>142</v>
          </cell>
          <cell r="R2512">
            <v>0</v>
          </cell>
        </row>
        <row r="2513">
          <cell r="C2513">
            <v>43</v>
          </cell>
          <cell r="I2513">
            <v>142</v>
          </cell>
          <cell r="R2513">
            <v>0</v>
          </cell>
        </row>
        <row r="2514">
          <cell r="C2514">
            <v>43</v>
          </cell>
          <cell r="I2514">
            <v>142</v>
          </cell>
          <cell r="R2514">
            <v>0</v>
          </cell>
        </row>
        <row r="2515">
          <cell r="C2515">
            <v>43</v>
          </cell>
          <cell r="I2515">
            <v>142</v>
          </cell>
          <cell r="R2515">
            <v>0</v>
          </cell>
        </row>
        <row r="2516">
          <cell r="C2516">
            <v>43</v>
          </cell>
          <cell r="I2516">
            <v>142</v>
          </cell>
          <cell r="R2516">
            <v>0</v>
          </cell>
        </row>
        <row r="2517">
          <cell r="C2517">
            <v>47</v>
          </cell>
          <cell r="I2517">
            <v>141</v>
          </cell>
          <cell r="R2517">
            <v>0</v>
          </cell>
        </row>
        <row r="2518">
          <cell r="C2518">
            <v>47</v>
          </cell>
          <cell r="I2518">
            <v>141</v>
          </cell>
          <cell r="R2518">
            <v>0</v>
          </cell>
        </row>
        <row r="2519">
          <cell r="C2519">
            <v>47</v>
          </cell>
          <cell r="I2519">
            <v>141</v>
          </cell>
          <cell r="R2519">
            <v>0</v>
          </cell>
        </row>
        <row r="2520">
          <cell r="C2520">
            <v>47</v>
          </cell>
          <cell r="I2520">
            <v>141</v>
          </cell>
          <cell r="R2520">
            <v>0</v>
          </cell>
        </row>
        <row r="2521">
          <cell r="C2521">
            <v>47</v>
          </cell>
          <cell r="I2521">
            <v>141</v>
          </cell>
          <cell r="R2521">
            <v>0</v>
          </cell>
        </row>
        <row r="2522">
          <cell r="C2522">
            <v>47</v>
          </cell>
          <cell r="I2522">
            <v>141</v>
          </cell>
          <cell r="R2522">
            <v>0</v>
          </cell>
        </row>
        <row r="2523">
          <cell r="C2523">
            <v>47</v>
          </cell>
          <cell r="I2523">
            <v>141</v>
          </cell>
          <cell r="R2523">
            <v>0</v>
          </cell>
        </row>
        <row r="2524">
          <cell r="C2524">
            <v>47</v>
          </cell>
          <cell r="I2524">
            <v>141</v>
          </cell>
          <cell r="R2524">
            <v>0</v>
          </cell>
        </row>
        <row r="2525">
          <cell r="C2525">
            <v>47</v>
          </cell>
          <cell r="I2525">
            <v>141</v>
          </cell>
          <cell r="R2525">
            <v>0</v>
          </cell>
        </row>
        <row r="2526">
          <cell r="C2526">
            <v>47</v>
          </cell>
          <cell r="I2526">
            <v>141</v>
          </cell>
          <cell r="R2526">
            <v>0</v>
          </cell>
        </row>
        <row r="2527">
          <cell r="C2527">
            <v>47</v>
          </cell>
          <cell r="I2527">
            <v>141</v>
          </cell>
          <cell r="R2527">
            <v>0</v>
          </cell>
        </row>
        <row r="2528">
          <cell r="C2528">
            <v>47</v>
          </cell>
          <cell r="I2528">
            <v>141</v>
          </cell>
          <cell r="R2528">
            <v>0</v>
          </cell>
        </row>
        <row r="2529">
          <cell r="C2529">
            <v>47</v>
          </cell>
          <cell r="I2529">
            <v>141</v>
          </cell>
          <cell r="R2529">
            <v>0</v>
          </cell>
        </row>
        <row r="2530">
          <cell r="C2530">
            <v>47</v>
          </cell>
          <cell r="I2530">
            <v>141</v>
          </cell>
          <cell r="R2530">
            <v>0</v>
          </cell>
        </row>
        <row r="2531">
          <cell r="C2531">
            <v>47</v>
          </cell>
          <cell r="I2531">
            <v>141</v>
          </cell>
          <cell r="R2531">
            <v>0</v>
          </cell>
        </row>
        <row r="2532">
          <cell r="C2532">
            <v>47</v>
          </cell>
          <cell r="I2532">
            <v>141</v>
          </cell>
          <cell r="R2532">
            <v>0</v>
          </cell>
        </row>
        <row r="2533">
          <cell r="C2533">
            <v>42</v>
          </cell>
          <cell r="I2533">
            <v>139</v>
          </cell>
          <cell r="R2533">
            <v>0</v>
          </cell>
        </row>
        <row r="2534">
          <cell r="C2534">
            <v>42</v>
          </cell>
          <cell r="I2534">
            <v>139</v>
          </cell>
          <cell r="R2534">
            <v>0</v>
          </cell>
        </row>
        <row r="2535">
          <cell r="C2535">
            <v>42</v>
          </cell>
          <cell r="I2535">
            <v>139</v>
          </cell>
          <cell r="R2535">
            <v>0</v>
          </cell>
        </row>
        <row r="2536">
          <cell r="C2536">
            <v>42</v>
          </cell>
          <cell r="I2536">
            <v>139</v>
          </cell>
          <cell r="R2536">
            <v>0</v>
          </cell>
        </row>
        <row r="2537">
          <cell r="C2537">
            <v>42</v>
          </cell>
          <cell r="I2537">
            <v>139</v>
          </cell>
          <cell r="R2537">
            <v>0</v>
          </cell>
        </row>
        <row r="2538">
          <cell r="C2538">
            <v>42</v>
          </cell>
          <cell r="I2538">
            <v>139</v>
          </cell>
          <cell r="R2538">
            <v>0</v>
          </cell>
        </row>
        <row r="2539">
          <cell r="C2539">
            <v>42</v>
          </cell>
          <cell r="I2539">
            <v>139</v>
          </cell>
          <cell r="R2539">
            <v>0</v>
          </cell>
        </row>
        <row r="2540">
          <cell r="C2540">
            <v>42</v>
          </cell>
          <cell r="I2540">
            <v>139</v>
          </cell>
          <cell r="R2540">
            <v>0</v>
          </cell>
        </row>
        <row r="2541">
          <cell r="C2541">
            <v>42</v>
          </cell>
          <cell r="I2541">
            <v>139</v>
          </cell>
          <cell r="R2541">
            <v>0</v>
          </cell>
        </row>
        <row r="2542">
          <cell r="C2542">
            <v>42</v>
          </cell>
          <cell r="I2542">
            <v>139</v>
          </cell>
          <cell r="R2542">
            <v>0</v>
          </cell>
        </row>
        <row r="2543">
          <cell r="C2543">
            <v>42</v>
          </cell>
          <cell r="I2543">
            <v>139</v>
          </cell>
          <cell r="R2543">
            <v>0</v>
          </cell>
        </row>
        <row r="2544">
          <cell r="C2544">
            <v>42</v>
          </cell>
          <cell r="I2544">
            <v>139</v>
          </cell>
          <cell r="R2544">
            <v>0</v>
          </cell>
        </row>
        <row r="2545">
          <cell r="C2545">
            <v>42</v>
          </cell>
          <cell r="I2545">
            <v>139</v>
          </cell>
          <cell r="R2545">
            <v>0</v>
          </cell>
        </row>
        <row r="2546">
          <cell r="C2546">
            <v>42</v>
          </cell>
          <cell r="I2546">
            <v>139</v>
          </cell>
          <cell r="R2546">
            <v>0</v>
          </cell>
        </row>
        <row r="2547">
          <cell r="C2547">
            <v>42</v>
          </cell>
          <cell r="I2547">
            <v>139</v>
          </cell>
          <cell r="R2547">
            <v>0</v>
          </cell>
        </row>
        <row r="2548">
          <cell r="C2548">
            <v>42</v>
          </cell>
          <cell r="I2548">
            <v>139</v>
          </cell>
          <cell r="R2548">
            <v>0</v>
          </cell>
        </row>
        <row r="2549">
          <cell r="C2549">
            <v>23</v>
          </cell>
          <cell r="I2549">
            <v>130</v>
          </cell>
          <cell r="R2549">
            <v>11477</v>
          </cell>
        </row>
        <row r="2550">
          <cell r="C2550">
            <v>23</v>
          </cell>
          <cell r="I2550">
            <v>130</v>
          </cell>
          <cell r="R2550">
            <v>11477</v>
          </cell>
        </row>
        <row r="2551">
          <cell r="C2551">
            <v>23</v>
          </cell>
          <cell r="I2551">
            <v>130</v>
          </cell>
          <cell r="R2551">
            <v>11477</v>
          </cell>
        </row>
        <row r="2552">
          <cell r="C2552">
            <v>23</v>
          </cell>
          <cell r="I2552">
            <v>130</v>
          </cell>
          <cell r="R2552">
            <v>11477</v>
          </cell>
        </row>
        <row r="2553">
          <cell r="C2553">
            <v>23</v>
          </cell>
          <cell r="I2553">
            <v>130</v>
          </cell>
          <cell r="R2553">
            <v>11477</v>
          </cell>
        </row>
        <row r="2554">
          <cell r="C2554">
            <v>23</v>
          </cell>
          <cell r="I2554">
            <v>130</v>
          </cell>
          <cell r="R2554">
            <v>11477</v>
          </cell>
        </row>
        <row r="2555">
          <cell r="C2555">
            <v>23</v>
          </cell>
          <cell r="I2555">
            <v>130</v>
          </cell>
          <cell r="R2555">
            <v>11477</v>
          </cell>
        </row>
        <row r="2556">
          <cell r="C2556">
            <v>23</v>
          </cell>
          <cell r="I2556">
            <v>130</v>
          </cell>
          <cell r="R2556">
            <v>11477</v>
          </cell>
        </row>
        <row r="2557">
          <cell r="C2557">
            <v>23</v>
          </cell>
          <cell r="I2557">
            <v>130</v>
          </cell>
          <cell r="R2557">
            <v>11477</v>
          </cell>
        </row>
        <row r="2558">
          <cell r="C2558">
            <v>23</v>
          </cell>
          <cell r="I2558">
            <v>130</v>
          </cell>
          <cell r="R2558">
            <v>11477</v>
          </cell>
        </row>
        <row r="2559">
          <cell r="C2559">
            <v>23</v>
          </cell>
          <cell r="I2559">
            <v>130</v>
          </cell>
          <cell r="R2559">
            <v>11477</v>
          </cell>
        </row>
        <row r="2560">
          <cell r="C2560">
            <v>23</v>
          </cell>
          <cell r="I2560">
            <v>130</v>
          </cell>
          <cell r="R2560">
            <v>11477</v>
          </cell>
        </row>
        <row r="2561">
          <cell r="C2561">
            <v>23</v>
          </cell>
          <cell r="I2561">
            <v>130</v>
          </cell>
          <cell r="R2561">
            <v>11477</v>
          </cell>
        </row>
        <row r="2562">
          <cell r="C2562">
            <v>23</v>
          </cell>
          <cell r="I2562">
            <v>130</v>
          </cell>
          <cell r="R2562">
            <v>11477</v>
          </cell>
        </row>
        <row r="2563">
          <cell r="C2563">
            <v>23</v>
          </cell>
          <cell r="I2563">
            <v>130</v>
          </cell>
          <cell r="R2563">
            <v>11477</v>
          </cell>
        </row>
        <row r="2564">
          <cell r="C2564">
            <v>23</v>
          </cell>
          <cell r="I2564">
            <v>130</v>
          </cell>
          <cell r="R2564">
            <v>11477</v>
          </cell>
        </row>
        <row r="2565">
          <cell r="C2565">
            <v>44</v>
          </cell>
          <cell r="I2565">
            <v>128</v>
          </cell>
          <cell r="R2565">
            <v>0</v>
          </cell>
        </row>
        <row r="2566">
          <cell r="C2566">
            <v>44</v>
          </cell>
          <cell r="I2566">
            <v>128</v>
          </cell>
          <cell r="R2566">
            <v>0</v>
          </cell>
        </row>
        <row r="2567">
          <cell r="C2567">
            <v>44</v>
          </cell>
          <cell r="I2567">
            <v>128</v>
          </cell>
          <cell r="R2567">
            <v>0</v>
          </cell>
        </row>
        <row r="2568">
          <cell r="C2568">
            <v>44</v>
          </cell>
          <cell r="I2568">
            <v>128</v>
          </cell>
          <cell r="R2568">
            <v>0</v>
          </cell>
        </row>
        <row r="2569">
          <cell r="C2569">
            <v>44</v>
          </cell>
          <cell r="I2569">
            <v>128</v>
          </cell>
          <cell r="R2569">
            <v>0</v>
          </cell>
        </row>
        <row r="2570">
          <cell r="C2570">
            <v>44</v>
          </cell>
          <cell r="I2570">
            <v>128</v>
          </cell>
          <cell r="R2570">
            <v>0</v>
          </cell>
        </row>
        <row r="2571">
          <cell r="C2571">
            <v>44</v>
          </cell>
          <cell r="I2571">
            <v>128</v>
          </cell>
          <cell r="R2571">
            <v>0</v>
          </cell>
        </row>
        <row r="2572">
          <cell r="C2572">
            <v>44</v>
          </cell>
          <cell r="I2572">
            <v>128</v>
          </cell>
          <cell r="R2572">
            <v>0</v>
          </cell>
        </row>
        <row r="2573">
          <cell r="C2573">
            <v>44</v>
          </cell>
          <cell r="I2573">
            <v>128</v>
          </cell>
          <cell r="R2573">
            <v>0</v>
          </cell>
        </row>
        <row r="2574">
          <cell r="C2574">
            <v>44</v>
          </cell>
          <cell r="I2574">
            <v>128</v>
          </cell>
          <cell r="R2574">
            <v>0</v>
          </cell>
        </row>
        <row r="2575">
          <cell r="C2575">
            <v>44</v>
          </cell>
          <cell r="I2575">
            <v>128</v>
          </cell>
          <cell r="R2575">
            <v>0</v>
          </cell>
        </row>
        <row r="2576">
          <cell r="C2576">
            <v>44</v>
          </cell>
          <cell r="I2576">
            <v>128</v>
          </cell>
          <cell r="R2576">
            <v>0</v>
          </cell>
        </row>
        <row r="2577">
          <cell r="C2577">
            <v>44</v>
          </cell>
          <cell r="I2577">
            <v>128</v>
          </cell>
          <cell r="R2577">
            <v>0</v>
          </cell>
        </row>
        <row r="2578">
          <cell r="C2578">
            <v>44</v>
          </cell>
          <cell r="I2578">
            <v>128</v>
          </cell>
          <cell r="R2578">
            <v>0</v>
          </cell>
        </row>
        <row r="2579">
          <cell r="C2579">
            <v>44</v>
          </cell>
          <cell r="I2579">
            <v>128</v>
          </cell>
          <cell r="R2579">
            <v>0</v>
          </cell>
        </row>
        <row r="2580">
          <cell r="C2580">
            <v>44</v>
          </cell>
          <cell r="I2580">
            <v>128</v>
          </cell>
          <cell r="R2580">
            <v>0</v>
          </cell>
        </row>
        <row r="2581">
          <cell r="C2581">
            <v>40</v>
          </cell>
          <cell r="I2581">
            <v>125</v>
          </cell>
          <cell r="R2581">
            <v>0</v>
          </cell>
        </row>
        <row r="2582">
          <cell r="C2582">
            <v>40</v>
          </cell>
          <cell r="I2582">
            <v>125</v>
          </cell>
          <cell r="R2582">
            <v>0</v>
          </cell>
        </row>
        <row r="2583">
          <cell r="C2583">
            <v>40</v>
          </cell>
          <cell r="I2583">
            <v>125</v>
          </cell>
          <cell r="R2583">
            <v>0</v>
          </cell>
        </row>
        <row r="2584">
          <cell r="C2584">
            <v>40</v>
          </cell>
          <cell r="I2584">
            <v>125</v>
          </cell>
          <cell r="R2584">
            <v>0</v>
          </cell>
        </row>
        <row r="2585">
          <cell r="C2585">
            <v>40</v>
          </cell>
          <cell r="I2585">
            <v>125</v>
          </cell>
          <cell r="R2585">
            <v>0</v>
          </cell>
        </row>
        <row r="2586">
          <cell r="C2586">
            <v>40</v>
          </cell>
          <cell r="I2586">
            <v>125</v>
          </cell>
          <cell r="R2586">
            <v>0</v>
          </cell>
        </row>
        <row r="2587">
          <cell r="C2587">
            <v>40</v>
          </cell>
          <cell r="I2587">
            <v>125</v>
          </cell>
          <cell r="R2587">
            <v>0</v>
          </cell>
        </row>
        <row r="2588">
          <cell r="C2588">
            <v>40</v>
          </cell>
          <cell r="I2588">
            <v>125</v>
          </cell>
          <cell r="R2588">
            <v>0</v>
          </cell>
        </row>
        <row r="2589">
          <cell r="C2589">
            <v>40</v>
          </cell>
          <cell r="I2589">
            <v>125</v>
          </cell>
          <cell r="R2589">
            <v>0</v>
          </cell>
        </row>
        <row r="2590">
          <cell r="C2590">
            <v>40</v>
          </cell>
          <cell r="I2590">
            <v>125</v>
          </cell>
          <cell r="R2590">
            <v>0</v>
          </cell>
        </row>
        <row r="2591">
          <cell r="C2591">
            <v>40</v>
          </cell>
          <cell r="I2591">
            <v>125</v>
          </cell>
          <cell r="R2591">
            <v>0</v>
          </cell>
        </row>
        <row r="2592">
          <cell r="C2592">
            <v>40</v>
          </cell>
          <cell r="I2592">
            <v>125</v>
          </cell>
          <cell r="R2592">
            <v>0</v>
          </cell>
        </row>
        <row r="2593">
          <cell r="C2593">
            <v>40</v>
          </cell>
          <cell r="I2593">
            <v>125</v>
          </cell>
          <cell r="R2593">
            <v>0</v>
          </cell>
        </row>
        <row r="2594">
          <cell r="C2594">
            <v>40</v>
          </cell>
          <cell r="I2594">
            <v>125</v>
          </cell>
          <cell r="R2594">
            <v>0</v>
          </cell>
        </row>
        <row r="2595">
          <cell r="C2595">
            <v>40</v>
          </cell>
          <cell r="I2595">
            <v>125</v>
          </cell>
          <cell r="R2595">
            <v>0</v>
          </cell>
        </row>
        <row r="2596">
          <cell r="C2596">
            <v>40</v>
          </cell>
          <cell r="I2596">
            <v>125</v>
          </cell>
          <cell r="R2596">
            <v>0</v>
          </cell>
        </row>
        <row r="2597">
          <cell r="C2597">
            <v>38</v>
          </cell>
          <cell r="I2597">
            <v>123</v>
          </cell>
          <cell r="R2597">
            <v>0</v>
          </cell>
        </row>
        <row r="2598">
          <cell r="C2598">
            <v>38</v>
          </cell>
          <cell r="I2598">
            <v>123</v>
          </cell>
          <cell r="R2598">
            <v>0</v>
          </cell>
        </row>
        <row r="2599">
          <cell r="C2599">
            <v>38</v>
          </cell>
          <cell r="I2599">
            <v>123</v>
          </cell>
          <cell r="R2599">
            <v>0</v>
          </cell>
        </row>
        <row r="2600">
          <cell r="C2600">
            <v>38</v>
          </cell>
          <cell r="I2600">
            <v>123</v>
          </cell>
          <cell r="R2600">
            <v>0</v>
          </cell>
        </row>
        <row r="2601">
          <cell r="C2601">
            <v>38</v>
          </cell>
          <cell r="I2601">
            <v>123</v>
          </cell>
          <cell r="R2601">
            <v>0</v>
          </cell>
        </row>
        <row r="2602">
          <cell r="C2602">
            <v>38</v>
          </cell>
          <cell r="I2602">
            <v>123</v>
          </cell>
          <cell r="R2602">
            <v>0</v>
          </cell>
        </row>
        <row r="2603">
          <cell r="C2603">
            <v>38</v>
          </cell>
          <cell r="I2603">
            <v>123</v>
          </cell>
          <cell r="R2603">
            <v>0</v>
          </cell>
        </row>
        <row r="2604">
          <cell r="C2604">
            <v>38</v>
          </cell>
          <cell r="I2604">
            <v>123</v>
          </cell>
          <cell r="R2604">
            <v>0</v>
          </cell>
        </row>
        <row r="2605">
          <cell r="C2605">
            <v>38</v>
          </cell>
          <cell r="I2605">
            <v>123</v>
          </cell>
          <cell r="R2605">
            <v>0</v>
          </cell>
        </row>
        <row r="2606">
          <cell r="C2606">
            <v>38</v>
          </cell>
          <cell r="I2606">
            <v>123</v>
          </cell>
          <cell r="R2606">
            <v>0</v>
          </cell>
        </row>
        <row r="2607">
          <cell r="C2607">
            <v>38</v>
          </cell>
          <cell r="I2607">
            <v>123</v>
          </cell>
          <cell r="R2607">
            <v>0</v>
          </cell>
        </row>
        <row r="2608">
          <cell r="C2608">
            <v>38</v>
          </cell>
          <cell r="I2608">
            <v>123</v>
          </cell>
          <cell r="R2608">
            <v>0</v>
          </cell>
        </row>
        <row r="2609">
          <cell r="C2609">
            <v>38</v>
          </cell>
          <cell r="I2609">
            <v>123</v>
          </cell>
          <cell r="R2609">
            <v>0</v>
          </cell>
        </row>
        <row r="2610">
          <cell r="C2610">
            <v>38</v>
          </cell>
          <cell r="I2610">
            <v>123</v>
          </cell>
          <cell r="R2610">
            <v>0</v>
          </cell>
        </row>
        <row r="2611">
          <cell r="C2611">
            <v>38</v>
          </cell>
          <cell r="I2611">
            <v>123</v>
          </cell>
          <cell r="R2611">
            <v>0</v>
          </cell>
        </row>
        <row r="2612">
          <cell r="C2612">
            <v>38</v>
          </cell>
          <cell r="I2612">
            <v>123</v>
          </cell>
          <cell r="R2612">
            <v>0</v>
          </cell>
        </row>
        <row r="2613">
          <cell r="C2613">
            <v>25</v>
          </cell>
          <cell r="I2613">
            <v>121</v>
          </cell>
          <cell r="R2613">
            <v>253</v>
          </cell>
        </row>
        <row r="2614">
          <cell r="C2614">
            <v>25</v>
          </cell>
          <cell r="I2614">
            <v>121</v>
          </cell>
          <cell r="R2614">
            <v>253</v>
          </cell>
        </row>
        <row r="2615">
          <cell r="C2615">
            <v>25</v>
          </cell>
          <cell r="I2615">
            <v>121</v>
          </cell>
          <cell r="R2615">
            <v>253</v>
          </cell>
        </row>
        <row r="2616">
          <cell r="C2616">
            <v>25</v>
          </cell>
          <cell r="I2616">
            <v>121</v>
          </cell>
          <cell r="R2616">
            <v>253</v>
          </cell>
        </row>
        <row r="2617">
          <cell r="C2617">
            <v>25</v>
          </cell>
          <cell r="I2617">
            <v>121</v>
          </cell>
          <cell r="R2617">
            <v>253</v>
          </cell>
        </row>
        <row r="2618">
          <cell r="C2618">
            <v>25</v>
          </cell>
          <cell r="I2618">
            <v>121</v>
          </cell>
          <cell r="R2618">
            <v>253</v>
          </cell>
        </row>
        <row r="2619">
          <cell r="C2619">
            <v>25</v>
          </cell>
          <cell r="I2619">
            <v>121</v>
          </cell>
          <cell r="R2619">
            <v>253</v>
          </cell>
        </row>
        <row r="2620">
          <cell r="C2620">
            <v>25</v>
          </cell>
          <cell r="I2620">
            <v>121</v>
          </cell>
          <cell r="R2620">
            <v>253</v>
          </cell>
        </row>
        <row r="2621">
          <cell r="C2621">
            <v>25</v>
          </cell>
          <cell r="I2621">
            <v>121</v>
          </cell>
          <cell r="R2621">
            <v>253</v>
          </cell>
        </row>
        <row r="2622">
          <cell r="C2622">
            <v>25</v>
          </cell>
          <cell r="I2622">
            <v>121</v>
          </cell>
          <cell r="R2622">
            <v>253</v>
          </cell>
        </row>
        <row r="2623">
          <cell r="C2623">
            <v>25</v>
          </cell>
          <cell r="I2623">
            <v>121</v>
          </cell>
          <cell r="R2623">
            <v>253</v>
          </cell>
        </row>
        <row r="2624">
          <cell r="C2624">
            <v>25</v>
          </cell>
          <cell r="I2624">
            <v>121</v>
          </cell>
          <cell r="R2624">
            <v>253</v>
          </cell>
        </row>
        <row r="2625">
          <cell r="C2625">
            <v>25</v>
          </cell>
          <cell r="I2625">
            <v>121</v>
          </cell>
          <cell r="R2625">
            <v>253</v>
          </cell>
        </row>
        <row r="2626">
          <cell r="C2626">
            <v>25</v>
          </cell>
          <cell r="I2626">
            <v>121</v>
          </cell>
          <cell r="R2626">
            <v>253</v>
          </cell>
        </row>
        <row r="2627">
          <cell r="C2627">
            <v>25</v>
          </cell>
          <cell r="I2627">
            <v>121</v>
          </cell>
          <cell r="R2627">
            <v>253</v>
          </cell>
        </row>
        <row r="2628">
          <cell r="C2628">
            <v>25</v>
          </cell>
          <cell r="I2628">
            <v>121</v>
          </cell>
          <cell r="R2628">
            <v>253</v>
          </cell>
        </row>
        <row r="2629">
          <cell r="C2629">
            <v>23</v>
          </cell>
          <cell r="I2629">
            <v>117</v>
          </cell>
          <cell r="R2629">
            <v>956</v>
          </cell>
        </row>
        <row r="2630">
          <cell r="C2630">
            <v>23</v>
          </cell>
          <cell r="I2630">
            <v>117</v>
          </cell>
          <cell r="R2630">
            <v>956</v>
          </cell>
        </row>
        <row r="2631">
          <cell r="C2631">
            <v>23</v>
          </cell>
          <cell r="I2631">
            <v>117</v>
          </cell>
          <cell r="R2631">
            <v>956</v>
          </cell>
        </row>
        <row r="2632">
          <cell r="C2632">
            <v>23</v>
          </cell>
          <cell r="I2632">
            <v>117</v>
          </cell>
          <cell r="R2632">
            <v>956</v>
          </cell>
        </row>
        <row r="2633">
          <cell r="C2633">
            <v>23</v>
          </cell>
          <cell r="I2633">
            <v>117</v>
          </cell>
          <cell r="R2633">
            <v>956</v>
          </cell>
        </row>
        <row r="2634">
          <cell r="C2634">
            <v>23</v>
          </cell>
          <cell r="I2634">
            <v>117</v>
          </cell>
          <cell r="R2634">
            <v>956</v>
          </cell>
        </row>
        <row r="2635">
          <cell r="C2635">
            <v>23</v>
          </cell>
          <cell r="I2635">
            <v>117</v>
          </cell>
          <cell r="R2635">
            <v>956</v>
          </cell>
        </row>
        <row r="2636">
          <cell r="C2636">
            <v>23</v>
          </cell>
          <cell r="I2636">
            <v>117</v>
          </cell>
          <cell r="R2636">
            <v>956</v>
          </cell>
        </row>
        <row r="2637">
          <cell r="C2637">
            <v>23</v>
          </cell>
          <cell r="I2637">
            <v>117</v>
          </cell>
          <cell r="R2637">
            <v>956</v>
          </cell>
        </row>
        <row r="2638">
          <cell r="C2638">
            <v>23</v>
          </cell>
          <cell r="I2638">
            <v>117</v>
          </cell>
          <cell r="R2638">
            <v>956</v>
          </cell>
        </row>
        <row r="2639">
          <cell r="C2639">
            <v>23</v>
          </cell>
          <cell r="I2639">
            <v>117</v>
          </cell>
          <cell r="R2639">
            <v>956</v>
          </cell>
        </row>
        <row r="2640">
          <cell r="C2640">
            <v>23</v>
          </cell>
          <cell r="I2640">
            <v>117</v>
          </cell>
          <cell r="R2640">
            <v>956</v>
          </cell>
        </row>
        <row r="2641">
          <cell r="C2641">
            <v>23</v>
          </cell>
          <cell r="I2641">
            <v>117</v>
          </cell>
          <cell r="R2641">
            <v>956</v>
          </cell>
        </row>
        <row r="2642">
          <cell r="C2642">
            <v>23</v>
          </cell>
          <cell r="I2642">
            <v>117</v>
          </cell>
          <cell r="R2642">
            <v>956</v>
          </cell>
        </row>
        <row r="2643">
          <cell r="C2643">
            <v>23</v>
          </cell>
          <cell r="I2643">
            <v>117</v>
          </cell>
          <cell r="R2643">
            <v>956</v>
          </cell>
        </row>
        <row r="2644">
          <cell r="C2644">
            <v>23</v>
          </cell>
          <cell r="I2644">
            <v>117</v>
          </cell>
          <cell r="R2644">
            <v>956</v>
          </cell>
        </row>
        <row r="2645">
          <cell r="C2645">
            <v>39</v>
          </cell>
          <cell r="I2645">
            <v>115</v>
          </cell>
          <cell r="R2645">
            <v>0</v>
          </cell>
        </row>
        <row r="2646">
          <cell r="C2646">
            <v>39</v>
          </cell>
          <cell r="I2646">
            <v>115</v>
          </cell>
          <cell r="R2646">
            <v>0</v>
          </cell>
        </row>
        <row r="2647">
          <cell r="C2647">
            <v>39</v>
          </cell>
          <cell r="I2647">
            <v>115</v>
          </cell>
          <cell r="R2647">
            <v>0</v>
          </cell>
        </row>
        <row r="2648">
          <cell r="C2648">
            <v>39</v>
          </cell>
          <cell r="I2648">
            <v>115</v>
          </cell>
          <cell r="R2648">
            <v>0</v>
          </cell>
        </row>
        <row r="2649">
          <cell r="C2649">
            <v>39</v>
          </cell>
          <cell r="I2649">
            <v>115</v>
          </cell>
          <cell r="R2649">
            <v>0</v>
          </cell>
        </row>
        <row r="2650">
          <cell r="C2650">
            <v>39</v>
          </cell>
          <cell r="I2650">
            <v>115</v>
          </cell>
          <cell r="R2650">
            <v>0</v>
          </cell>
        </row>
        <row r="2651">
          <cell r="C2651">
            <v>39</v>
          </cell>
          <cell r="I2651">
            <v>115</v>
          </cell>
          <cell r="R2651">
            <v>0</v>
          </cell>
        </row>
        <row r="2652">
          <cell r="C2652">
            <v>39</v>
          </cell>
          <cell r="I2652">
            <v>115</v>
          </cell>
          <cell r="R2652">
            <v>0</v>
          </cell>
        </row>
        <row r="2653">
          <cell r="C2653">
            <v>39</v>
          </cell>
          <cell r="I2653">
            <v>115</v>
          </cell>
          <cell r="R2653">
            <v>0</v>
          </cell>
        </row>
        <row r="2654">
          <cell r="C2654">
            <v>39</v>
          </cell>
          <cell r="I2654">
            <v>115</v>
          </cell>
          <cell r="R2654">
            <v>0</v>
          </cell>
        </row>
        <row r="2655">
          <cell r="C2655">
            <v>39</v>
          </cell>
          <cell r="I2655">
            <v>115</v>
          </cell>
          <cell r="R2655">
            <v>0</v>
          </cell>
        </row>
        <row r="2656">
          <cell r="C2656">
            <v>39</v>
          </cell>
          <cell r="I2656">
            <v>115</v>
          </cell>
          <cell r="R2656">
            <v>0</v>
          </cell>
        </row>
        <row r="2657">
          <cell r="C2657">
            <v>39</v>
          </cell>
          <cell r="I2657">
            <v>115</v>
          </cell>
          <cell r="R2657">
            <v>0</v>
          </cell>
        </row>
        <row r="2658">
          <cell r="C2658">
            <v>39</v>
          </cell>
          <cell r="I2658">
            <v>115</v>
          </cell>
          <cell r="R2658">
            <v>0</v>
          </cell>
        </row>
        <row r="2659">
          <cell r="C2659">
            <v>39</v>
          </cell>
          <cell r="I2659">
            <v>115</v>
          </cell>
          <cell r="R2659">
            <v>0</v>
          </cell>
        </row>
        <row r="2660">
          <cell r="C2660">
            <v>39</v>
          </cell>
          <cell r="I2660">
            <v>115</v>
          </cell>
          <cell r="R2660">
            <v>0</v>
          </cell>
        </row>
        <row r="2661">
          <cell r="C2661">
            <v>20</v>
          </cell>
          <cell r="I2661">
            <v>97</v>
          </cell>
          <cell r="R2661">
            <v>9598</v>
          </cell>
        </row>
        <row r="2662">
          <cell r="C2662">
            <v>20</v>
          </cell>
          <cell r="I2662">
            <v>97</v>
          </cell>
          <cell r="R2662">
            <v>9598</v>
          </cell>
        </row>
        <row r="2663">
          <cell r="C2663">
            <v>20</v>
          </cell>
          <cell r="I2663">
            <v>97</v>
          </cell>
          <cell r="R2663">
            <v>9598</v>
          </cell>
        </row>
        <row r="2664">
          <cell r="C2664">
            <v>20</v>
          </cell>
          <cell r="I2664">
            <v>97</v>
          </cell>
          <cell r="R2664">
            <v>9598</v>
          </cell>
        </row>
        <row r="2665">
          <cell r="C2665">
            <v>20</v>
          </cell>
          <cell r="I2665">
            <v>97</v>
          </cell>
          <cell r="R2665">
            <v>9598</v>
          </cell>
        </row>
        <row r="2666">
          <cell r="C2666">
            <v>20</v>
          </cell>
          <cell r="I2666">
            <v>97</v>
          </cell>
          <cell r="R2666">
            <v>9598</v>
          </cell>
        </row>
        <row r="2667">
          <cell r="C2667">
            <v>20</v>
          </cell>
          <cell r="I2667">
            <v>97</v>
          </cell>
          <cell r="R2667">
            <v>9598</v>
          </cell>
        </row>
        <row r="2668">
          <cell r="C2668">
            <v>20</v>
          </cell>
          <cell r="I2668">
            <v>97</v>
          </cell>
          <cell r="R2668">
            <v>9598</v>
          </cell>
        </row>
        <row r="2669">
          <cell r="C2669">
            <v>20</v>
          </cell>
          <cell r="I2669">
            <v>97</v>
          </cell>
          <cell r="R2669">
            <v>9598</v>
          </cell>
        </row>
        <row r="2670">
          <cell r="C2670">
            <v>20</v>
          </cell>
          <cell r="I2670">
            <v>97</v>
          </cell>
          <cell r="R2670">
            <v>9598</v>
          </cell>
        </row>
        <row r="2671">
          <cell r="C2671">
            <v>20</v>
          </cell>
          <cell r="I2671">
            <v>97</v>
          </cell>
          <cell r="R2671">
            <v>9598</v>
          </cell>
        </row>
        <row r="2672">
          <cell r="C2672">
            <v>20</v>
          </cell>
          <cell r="I2672">
            <v>97</v>
          </cell>
          <cell r="R2672">
            <v>9598</v>
          </cell>
        </row>
        <row r="2673">
          <cell r="C2673">
            <v>20</v>
          </cell>
          <cell r="I2673">
            <v>97</v>
          </cell>
          <cell r="R2673">
            <v>9598</v>
          </cell>
        </row>
        <row r="2674">
          <cell r="C2674">
            <v>20</v>
          </cell>
          <cell r="I2674">
            <v>97</v>
          </cell>
          <cell r="R2674">
            <v>9598</v>
          </cell>
        </row>
        <row r="2675">
          <cell r="C2675">
            <v>20</v>
          </cell>
          <cell r="I2675">
            <v>97</v>
          </cell>
          <cell r="R2675">
            <v>9598</v>
          </cell>
        </row>
        <row r="2676">
          <cell r="C2676">
            <v>20</v>
          </cell>
          <cell r="I2676">
            <v>97</v>
          </cell>
          <cell r="R2676">
            <v>9598</v>
          </cell>
        </row>
        <row r="2677">
          <cell r="C2677">
            <v>38</v>
          </cell>
          <cell r="I2677">
            <v>89</v>
          </cell>
          <cell r="R2677">
            <v>37</v>
          </cell>
        </row>
        <row r="2678">
          <cell r="C2678">
            <v>38</v>
          </cell>
          <cell r="I2678">
            <v>89</v>
          </cell>
          <cell r="R2678">
            <v>37</v>
          </cell>
        </row>
        <row r="2679">
          <cell r="C2679">
            <v>38</v>
          </cell>
          <cell r="I2679">
            <v>89</v>
          </cell>
          <cell r="R2679">
            <v>37</v>
          </cell>
        </row>
        <row r="2680">
          <cell r="C2680">
            <v>38</v>
          </cell>
          <cell r="I2680">
            <v>89</v>
          </cell>
          <cell r="R2680">
            <v>37</v>
          </cell>
        </row>
        <row r="2681">
          <cell r="C2681">
            <v>38</v>
          </cell>
          <cell r="I2681">
            <v>89</v>
          </cell>
          <cell r="R2681">
            <v>37</v>
          </cell>
        </row>
        <row r="2682">
          <cell r="C2682">
            <v>38</v>
          </cell>
          <cell r="I2682">
            <v>89</v>
          </cell>
          <cell r="R2682">
            <v>37</v>
          </cell>
        </row>
        <row r="2683">
          <cell r="C2683">
            <v>38</v>
          </cell>
          <cell r="I2683">
            <v>89</v>
          </cell>
          <cell r="R2683">
            <v>37</v>
          </cell>
        </row>
        <row r="2684">
          <cell r="C2684">
            <v>38</v>
          </cell>
          <cell r="I2684">
            <v>89</v>
          </cell>
          <cell r="R2684">
            <v>37</v>
          </cell>
        </row>
        <row r="2685">
          <cell r="C2685">
            <v>38</v>
          </cell>
          <cell r="I2685">
            <v>89</v>
          </cell>
          <cell r="R2685">
            <v>37</v>
          </cell>
        </row>
        <row r="2686">
          <cell r="C2686">
            <v>38</v>
          </cell>
          <cell r="I2686">
            <v>89</v>
          </cell>
          <cell r="R2686">
            <v>37</v>
          </cell>
        </row>
        <row r="2687">
          <cell r="C2687">
            <v>38</v>
          </cell>
          <cell r="I2687">
            <v>89</v>
          </cell>
          <cell r="R2687">
            <v>37</v>
          </cell>
        </row>
        <row r="2688">
          <cell r="C2688">
            <v>38</v>
          </cell>
          <cell r="I2688">
            <v>89</v>
          </cell>
          <cell r="R2688">
            <v>37</v>
          </cell>
        </row>
        <row r="2689">
          <cell r="C2689">
            <v>38</v>
          </cell>
          <cell r="I2689">
            <v>89</v>
          </cell>
          <cell r="R2689">
            <v>37</v>
          </cell>
        </row>
        <row r="2690">
          <cell r="C2690">
            <v>38</v>
          </cell>
          <cell r="I2690">
            <v>89</v>
          </cell>
          <cell r="R2690">
            <v>37</v>
          </cell>
        </row>
        <row r="2691">
          <cell r="C2691">
            <v>38</v>
          </cell>
          <cell r="I2691">
            <v>89</v>
          </cell>
          <cell r="R2691">
            <v>37</v>
          </cell>
        </row>
        <row r="2692">
          <cell r="C2692">
            <v>38</v>
          </cell>
          <cell r="I2692">
            <v>89</v>
          </cell>
          <cell r="R2692">
            <v>37</v>
          </cell>
        </row>
        <row r="2693">
          <cell r="C2693">
            <v>35</v>
          </cell>
          <cell r="I2693">
            <v>88</v>
          </cell>
          <cell r="R2693">
            <v>2259</v>
          </cell>
        </row>
        <row r="2694">
          <cell r="C2694">
            <v>35</v>
          </cell>
          <cell r="I2694">
            <v>88</v>
          </cell>
          <cell r="R2694">
            <v>2259</v>
          </cell>
        </row>
        <row r="2695">
          <cell r="C2695">
            <v>35</v>
          </cell>
          <cell r="I2695">
            <v>88</v>
          </cell>
          <cell r="R2695">
            <v>2259</v>
          </cell>
        </row>
        <row r="2696">
          <cell r="C2696">
            <v>35</v>
          </cell>
          <cell r="I2696">
            <v>88</v>
          </cell>
          <cell r="R2696">
            <v>2259</v>
          </cell>
        </row>
        <row r="2697">
          <cell r="C2697">
            <v>35</v>
          </cell>
          <cell r="I2697">
            <v>88</v>
          </cell>
          <cell r="R2697">
            <v>2259</v>
          </cell>
        </row>
        <row r="2698">
          <cell r="C2698">
            <v>35</v>
          </cell>
          <cell r="I2698">
            <v>88</v>
          </cell>
          <cell r="R2698">
            <v>2259</v>
          </cell>
        </row>
        <row r="2699">
          <cell r="C2699">
            <v>35</v>
          </cell>
          <cell r="I2699">
            <v>88</v>
          </cell>
          <cell r="R2699">
            <v>2259</v>
          </cell>
        </row>
        <row r="2700">
          <cell r="C2700">
            <v>35</v>
          </cell>
          <cell r="I2700">
            <v>88</v>
          </cell>
          <cell r="R2700">
            <v>2259</v>
          </cell>
        </row>
        <row r="2701">
          <cell r="C2701">
            <v>35</v>
          </cell>
          <cell r="I2701">
            <v>88</v>
          </cell>
          <cell r="R2701">
            <v>2259</v>
          </cell>
        </row>
        <row r="2702">
          <cell r="C2702">
            <v>35</v>
          </cell>
          <cell r="I2702">
            <v>88</v>
          </cell>
          <cell r="R2702">
            <v>2259</v>
          </cell>
        </row>
        <row r="2703">
          <cell r="C2703">
            <v>35</v>
          </cell>
          <cell r="I2703">
            <v>88</v>
          </cell>
          <cell r="R2703">
            <v>2259</v>
          </cell>
        </row>
        <row r="2704">
          <cell r="C2704">
            <v>35</v>
          </cell>
          <cell r="I2704">
            <v>88</v>
          </cell>
          <cell r="R2704">
            <v>2259</v>
          </cell>
        </row>
        <row r="2705">
          <cell r="C2705">
            <v>35</v>
          </cell>
          <cell r="I2705">
            <v>88</v>
          </cell>
          <cell r="R2705">
            <v>2259</v>
          </cell>
        </row>
        <row r="2706">
          <cell r="C2706">
            <v>35</v>
          </cell>
          <cell r="I2706">
            <v>88</v>
          </cell>
          <cell r="R2706">
            <v>2259</v>
          </cell>
        </row>
        <row r="2707">
          <cell r="C2707">
            <v>35</v>
          </cell>
          <cell r="I2707">
            <v>88</v>
          </cell>
          <cell r="R2707">
            <v>2259</v>
          </cell>
        </row>
        <row r="2708">
          <cell r="C2708">
            <v>35</v>
          </cell>
          <cell r="I2708">
            <v>88</v>
          </cell>
          <cell r="R2708">
            <v>2259</v>
          </cell>
        </row>
        <row r="2709">
          <cell r="C2709">
            <v>46</v>
          </cell>
          <cell r="I2709">
            <v>85</v>
          </cell>
          <cell r="R2709">
            <v>0</v>
          </cell>
        </row>
        <row r="2710">
          <cell r="C2710">
            <v>46</v>
          </cell>
          <cell r="I2710">
            <v>85</v>
          </cell>
          <cell r="R2710">
            <v>0</v>
          </cell>
        </row>
        <row r="2711">
          <cell r="C2711">
            <v>46</v>
          </cell>
          <cell r="I2711">
            <v>85</v>
          </cell>
          <cell r="R2711">
            <v>0</v>
          </cell>
        </row>
        <row r="2712">
          <cell r="C2712">
            <v>46</v>
          </cell>
          <cell r="I2712">
            <v>85</v>
          </cell>
          <cell r="R2712">
            <v>0</v>
          </cell>
        </row>
        <row r="2713">
          <cell r="C2713">
            <v>46</v>
          </cell>
          <cell r="I2713">
            <v>85</v>
          </cell>
          <cell r="R2713">
            <v>0</v>
          </cell>
        </row>
        <row r="2714">
          <cell r="C2714">
            <v>46</v>
          </cell>
          <cell r="I2714">
            <v>85</v>
          </cell>
          <cell r="R2714">
            <v>0</v>
          </cell>
        </row>
        <row r="2715">
          <cell r="C2715">
            <v>46</v>
          </cell>
          <cell r="I2715">
            <v>85</v>
          </cell>
          <cell r="R2715">
            <v>0</v>
          </cell>
        </row>
        <row r="2716">
          <cell r="C2716">
            <v>46</v>
          </cell>
          <cell r="I2716">
            <v>85</v>
          </cell>
          <cell r="R2716">
            <v>0</v>
          </cell>
        </row>
        <row r="2717">
          <cell r="C2717">
            <v>46</v>
          </cell>
          <cell r="I2717">
            <v>85</v>
          </cell>
          <cell r="R2717">
            <v>0</v>
          </cell>
        </row>
        <row r="2718">
          <cell r="C2718">
            <v>46</v>
          </cell>
          <cell r="I2718">
            <v>85</v>
          </cell>
          <cell r="R2718">
            <v>0</v>
          </cell>
        </row>
        <row r="2719">
          <cell r="C2719">
            <v>46</v>
          </cell>
          <cell r="I2719">
            <v>85</v>
          </cell>
          <cell r="R2719">
            <v>0</v>
          </cell>
        </row>
        <row r="2720">
          <cell r="C2720">
            <v>46</v>
          </cell>
          <cell r="I2720">
            <v>85</v>
          </cell>
          <cell r="R2720">
            <v>0</v>
          </cell>
        </row>
        <row r="2721">
          <cell r="C2721">
            <v>46</v>
          </cell>
          <cell r="I2721">
            <v>85</v>
          </cell>
          <cell r="R2721">
            <v>0</v>
          </cell>
        </row>
        <row r="2722">
          <cell r="C2722">
            <v>46</v>
          </cell>
          <cell r="I2722">
            <v>85</v>
          </cell>
          <cell r="R2722">
            <v>0</v>
          </cell>
        </row>
        <row r="2723">
          <cell r="C2723">
            <v>46</v>
          </cell>
          <cell r="I2723">
            <v>85</v>
          </cell>
          <cell r="R2723">
            <v>0</v>
          </cell>
        </row>
        <row r="2724">
          <cell r="C2724">
            <v>46</v>
          </cell>
          <cell r="I2724">
            <v>85</v>
          </cell>
          <cell r="R2724">
            <v>0</v>
          </cell>
        </row>
        <row r="2725">
          <cell r="C2725">
            <v>30</v>
          </cell>
          <cell r="I2725">
            <v>83</v>
          </cell>
          <cell r="R2725">
            <v>4458</v>
          </cell>
        </row>
        <row r="2726">
          <cell r="C2726">
            <v>30</v>
          </cell>
          <cell r="I2726">
            <v>83</v>
          </cell>
          <cell r="R2726">
            <v>4458</v>
          </cell>
        </row>
        <row r="2727">
          <cell r="C2727">
            <v>30</v>
          </cell>
          <cell r="I2727">
            <v>83</v>
          </cell>
          <cell r="R2727">
            <v>4458</v>
          </cell>
        </row>
        <row r="2728">
          <cell r="C2728">
            <v>30</v>
          </cell>
          <cell r="I2728">
            <v>83</v>
          </cell>
          <cell r="R2728">
            <v>4458</v>
          </cell>
        </row>
        <row r="2729">
          <cell r="C2729">
            <v>30</v>
          </cell>
          <cell r="I2729">
            <v>83</v>
          </cell>
          <cell r="R2729">
            <v>4458</v>
          </cell>
        </row>
        <row r="2730">
          <cell r="C2730">
            <v>30</v>
          </cell>
          <cell r="I2730">
            <v>83</v>
          </cell>
          <cell r="R2730">
            <v>4458</v>
          </cell>
        </row>
        <row r="2731">
          <cell r="C2731">
            <v>30</v>
          </cell>
          <cell r="I2731">
            <v>83</v>
          </cell>
          <cell r="R2731">
            <v>4458</v>
          </cell>
        </row>
        <row r="2732">
          <cell r="C2732">
            <v>30</v>
          </cell>
          <cell r="I2732">
            <v>83</v>
          </cell>
          <cell r="R2732">
            <v>4458</v>
          </cell>
        </row>
        <row r="2733">
          <cell r="C2733">
            <v>30</v>
          </cell>
          <cell r="I2733">
            <v>83</v>
          </cell>
          <cell r="R2733">
            <v>4458</v>
          </cell>
        </row>
        <row r="2734">
          <cell r="C2734">
            <v>30</v>
          </cell>
          <cell r="I2734">
            <v>83</v>
          </cell>
          <cell r="R2734">
            <v>4458</v>
          </cell>
        </row>
        <row r="2735">
          <cell r="C2735">
            <v>30</v>
          </cell>
          <cell r="I2735">
            <v>83</v>
          </cell>
          <cell r="R2735">
            <v>4458</v>
          </cell>
        </row>
        <row r="2736">
          <cell r="C2736">
            <v>30</v>
          </cell>
          <cell r="I2736">
            <v>83</v>
          </cell>
          <cell r="R2736">
            <v>4458</v>
          </cell>
        </row>
        <row r="2737">
          <cell r="C2737">
            <v>30</v>
          </cell>
          <cell r="I2737">
            <v>83</v>
          </cell>
          <cell r="R2737">
            <v>4458</v>
          </cell>
        </row>
        <row r="2738">
          <cell r="C2738">
            <v>30</v>
          </cell>
          <cell r="I2738">
            <v>83</v>
          </cell>
          <cell r="R2738">
            <v>4458</v>
          </cell>
        </row>
        <row r="2739">
          <cell r="C2739">
            <v>30</v>
          </cell>
          <cell r="I2739">
            <v>83</v>
          </cell>
          <cell r="R2739">
            <v>4458</v>
          </cell>
        </row>
        <row r="2740">
          <cell r="C2740">
            <v>30</v>
          </cell>
          <cell r="I2740">
            <v>83</v>
          </cell>
          <cell r="R2740">
            <v>4458</v>
          </cell>
        </row>
        <row r="2741">
          <cell r="C2741">
            <v>35</v>
          </cell>
          <cell r="I2741">
            <v>83</v>
          </cell>
          <cell r="R2741">
            <v>800</v>
          </cell>
        </row>
        <row r="2742">
          <cell r="C2742">
            <v>35</v>
          </cell>
          <cell r="I2742">
            <v>83</v>
          </cell>
          <cell r="R2742">
            <v>800</v>
          </cell>
        </row>
        <row r="2743">
          <cell r="C2743">
            <v>35</v>
          </cell>
          <cell r="I2743">
            <v>83</v>
          </cell>
          <cell r="R2743">
            <v>800</v>
          </cell>
        </row>
        <row r="2744">
          <cell r="C2744">
            <v>35</v>
          </cell>
          <cell r="I2744">
            <v>83</v>
          </cell>
          <cell r="R2744">
            <v>800</v>
          </cell>
        </row>
        <row r="2745">
          <cell r="C2745">
            <v>35</v>
          </cell>
          <cell r="I2745">
            <v>83</v>
          </cell>
          <cell r="R2745">
            <v>800</v>
          </cell>
        </row>
        <row r="2746">
          <cell r="C2746">
            <v>35</v>
          </cell>
          <cell r="I2746">
            <v>83</v>
          </cell>
          <cell r="R2746">
            <v>800</v>
          </cell>
        </row>
        <row r="2747">
          <cell r="C2747">
            <v>35</v>
          </cell>
          <cell r="I2747">
            <v>83</v>
          </cell>
          <cell r="R2747">
            <v>800</v>
          </cell>
        </row>
        <row r="2748">
          <cell r="C2748">
            <v>35</v>
          </cell>
          <cell r="I2748">
            <v>83</v>
          </cell>
          <cell r="R2748">
            <v>800</v>
          </cell>
        </row>
        <row r="2749">
          <cell r="C2749">
            <v>35</v>
          </cell>
          <cell r="I2749">
            <v>83</v>
          </cell>
          <cell r="R2749">
            <v>800</v>
          </cell>
        </row>
        <row r="2750">
          <cell r="C2750">
            <v>35</v>
          </cell>
          <cell r="I2750">
            <v>83</v>
          </cell>
          <cell r="R2750">
            <v>800</v>
          </cell>
        </row>
        <row r="2751">
          <cell r="C2751">
            <v>35</v>
          </cell>
          <cell r="I2751">
            <v>83</v>
          </cell>
          <cell r="R2751">
            <v>800</v>
          </cell>
        </row>
        <row r="2752">
          <cell r="C2752">
            <v>35</v>
          </cell>
          <cell r="I2752">
            <v>83</v>
          </cell>
          <cell r="R2752">
            <v>800</v>
          </cell>
        </row>
        <row r="2753">
          <cell r="C2753">
            <v>35</v>
          </cell>
          <cell r="I2753">
            <v>83</v>
          </cell>
          <cell r="R2753">
            <v>800</v>
          </cell>
        </row>
        <row r="2754">
          <cell r="C2754">
            <v>35</v>
          </cell>
          <cell r="I2754">
            <v>83</v>
          </cell>
          <cell r="R2754">
            <v>800</v>
          </cell>
        </row>
        <row r="2755">
          <cell r="C2755">
            <v>35</v>
          </cell>
          <cell r="I2755">
            <v>83</v>
          </cell>
          <cell r="R2755">
            <v>800</v>
          </cell>
        </row>
        <row r="2756">
          <cell r="C2756">
            <v>35</v>
          </cell>
          <cell r="I2756">
            <v>83</v>
          </cell>
          <cell r="R2756">
            <v>800</v>
          </cell>
        </row>
        <row r="2757">
          <cell r="C2757">
            <v>34</v>
          </cell>
          <cell r="I2757">
            <v>82</v>
          </cell>
          <cell r="R2757">
            <v>24363</v>
          </cell>
        </row>
        <row r="2758">
          <cell r="C2758">
            <v>34</v>
          </cell>
          <cell r="I2758">
            <v>82</v>
          </cell>
          <cell r="R2758">
            <v>24363</v>
          </cell>
        </row>
        <row r="2759">
          <cell r="C2759">
            <v>34</v>
          </cell>
          <cell r="I2759">
            <v>82</v>
          </cell>
          <cell r="R2759">
            <v>24363</v>
          </cell>
        </row>
        <row r="2760">
          <cell r="C2760">
            <v>34</v>
          </cell>
          <cell r="I2760">
            <v>82</v>
          </cell>
          <cell r="R2760">
            <v>24363</v>
          </cell>
        </row>
        <row r="2761">
          <cell r="C2761">
            <v>34</v>
          </cell>
          <cell r="I2761">
            <v>82</v>
          </cell>
          <cell r="R2761">
            <v>24363</v>
          </cell>
        </row>
        <row r="2762">
          <cell r="C2762">
            <v>34</v>
          </cell>
          <cell r="I2762">
            <v>82</v>
          </cell>
          <cell r="R2762">
            <v>24363</v>
          </cell>
        </row>
        <row r="2763">
          <cell r="C2763">
            <v>34</v>
          </cell>
          <cell r="I2763">
            <v>82</v>
          </cell>
          <cell r="R2763">
            <v>24363</v>
          </cell>
        </row>
        <row r="2764">
          <cell r="C2764">
            <v>34</v>
          </cell>
          <cell r="I2764">
            <v>82</v>
          </cell>
          <cell r="R2764">
            <v>24363</v>
          </cell>
        </row>
        <row r="2765">
          <cell r="C2765">
            <v>34</v>
          </cell>
          <cell r="I2765">
            <v>82</v>
          </cell>
          <cell r="R2765">
            <v>24363</v>
          </cell>
        </row>
        <row r="2766">
          <cell r="C2766">
            <v>34</v>
          </cell>
          <cell r="I2766">
            <v>82</v>
          </cell>
          <cell r="R2766">
            <v>24363</v>
          </cell>
        </row>
        <row r="2767">
          <cell r="C2767">
            <v>34</v>
          </cell>
          <cell r="I2767">
            <v>82</v>
          </cell>
          <cell r="R2767">
            <v>24363</v>
          </cell>
        </row>
        <row r="2768">
          <cell r="C2768">
            <v>34</v>
          </cell>
          <cell r="I2768">
            <v>82</v>
          </cell>
          <cell r="R2768">
            <v>24363</v>
          </cell>
        </row>
        <row r="2769">
          <cell r="C2769">
            <v>34</v>
          </cell>
          <cell r="I2769">
            <v>82</v>
          </cell>
          <cell r="R2769">
            <v>24363</v>
          </cell>
        </row>
        <row r="2770">
          <cell r="C2770">
            <v>34</v>
          </cell>
          <cell r="I2770">
            <v>82</v>
          </cell>
          <cell r="R2770">
            <v>24363</v>
          </cell>
        </row>
        <row r="2771">
          <cell r="C2771">
            <v>34</v>
          </cell>
          <cell r="I2771">
            <v>82</v>
          </cell>
          <cell r="R2771">
            <v>24363</v>
          </cell>
        </row>
        <row r="2772">
          <cell r="C2772">
            <v>34</v>
          </cell>
          <cell r="I2772">
            <v>82</v>
          </cell>
          <cell r="R2772">
            <v>24363</v>
          </cell>
        </row>
        <row r="2773">
          <cell r="C2773">
            <v>36</v>
          </cell>
          <cell r="I2773">
            <v>75</v>
          </cell>
          <cell r="R2773">
            <v>55</v>
          </cell>
        </row>
        <row r="2774">
          <cell r="C2774">
            <v>36</v>
          </cell>
          <cell r="I2774">
            <v>75</v>
          </cell>
          <cell r="R2774">
            <v>55</v>
          </cell>
        </row>
        <row r="2775">
          <cell r="C2775">
            <v>36</v>
          </cell>
          <cell r="I2775">
            <v>75</v>
          </cell>
          <cell r="R2775">
            <v>55</v>
          </cell>
        </row>
        <row r="2776">
          <cell r="C2776">
            <v>36</v>
          </cell>
          <cell r="I2776">
            <v>75</v>
          </cell>
          <cell r="R2776">
            <v>55</v>
          </cell>
        </row>
        <row r="2777">
          <cell r="C2777">
            <v>36</v>
          </cell>
          <cell r="I2777">
            <v>75</v>
          </cell>
          <cell r="R2777">
            <v>55</v>
          </cell>
        </row>
        <row r="2778">
          <cell r="C2778">
            <v>36</v>
          </cell>
          <cell r="I2778">
            <v>75</v>
          </cell>
          <cell r="R2778">
            <v>55</v>
          </cell>
        </row>
        <row r="2779">
          <cell r="C2779">
            <v>36</v>
          </cell>
          <cell r="I2779">
            <v>75</v>
          </cell>
          <cell r="R2779">
            <v>55</v>
          </cell>
        </row>
        <row r="2780">
          <cell r="C2780">
            <v>36</v>
          </cell>
          <cell r="I2780">
            <v>75</v>
          </cell>
          <cell r="R2780">
            <v>55</v>
          </cell>
        </row>
        <row r="2781">
          <cell r="C2781">
            <v>36</v>
          </cell>
          <cell r="I2781">
            <v>75</v>
          </cell>
          <cell r="R2781">
            <v>55</v>
          </cell>
        </row>
        <row r="2782">
          <cell r="C2782">
            <v>36</v>
          </cell>
          <cell r="I2782">
            <v>75</v>
          </cell>
          <cell r="R2782">
            <v>55</v>
          </cell>
        </row>
        <row r="2783">
          <cell r="C2783">
            <v>36</v>
          </cell>
          <cell r="I2783">
            <v>75</v>
          </cell>
          <cell r="R2783">
            <v>55</v>
          </cell>
        </row>
        <row r="2784">
          <cell r="C2784">
            <v>36</v>
          </cell>
          <cell r="I2784">
            <v>75</v>
          </cell>
          <cell r="R2784">
            <v>55</v>
          </cell>
        </row>
        <row r="2785">
          <cell r="C2785">
            <v>36</v>
          </cell>
          <cell r="I2785">
            <v>75</v>
          </cell>
          <cell r="R2785">
            <v>55</v>
          </cell>
        </row>
        <row r="2786">
          <cell r="C2786">
            <v>36</v>
          </cell>
          <cell r="I2786">
            <v>75</v>
          </cell>
          <cell r="R2786">
            <v>55</v>
          </cell>
        </row>
        <row r="2787">
          <cell r="C2787">
            <v>36</v>
          </cell>
          <cell r="I2787">
            <v>75</v>
          </cell>
          <cell r="R2787">
            <v>55</v>
          </cell>
        </row>
        <row r="2788">
          <cell r="C2788">
            <v>36</v>
          </cell>
          <cell r="I2788">
            <v>75</v>
          </cell>
          <cell r="R2788">
            <v>55</v>
          </cell>
        </row>
        <row r="2789">
          <cell r="C2789">
            <v>32</v>
          </cell>
          <cell r="I2789">
            <v>69</v>
          </cell>
          <cell r="R2789">
            <v>5141</v>
          </cell>
        </row>
        <row r="2790">
          <cell r="C2790">
            <v>32</v>
          </cell>
          <cell r="I2790">
            <v>69</v>
          </cell>
          <cell r="R2790">
            <v>5141</v>
          </cell>
        </row>
        <row r="2791">
          <cell r="C2791">
            <v>32</v>
          </cell>
          <cell r="I2791">
            <v>69</v>
          </cell>
          <cell r="R2791">
            <v>5141</v>
          </cell>
        </row>
        <row r="2792">
          <cell r="C2792">
            <v>32</v>
          </cell>
          <cell r="I2792">
            <v>69</v>
          </cell>
          <cell r="R2792">
            <v>5141</v>
          </cell>
        </row>
        <row r="2793">
          <cell r="C2793">
            <v>32</v>
          </cell>
          <cell r="I2793">
            <v>69</v>
          </cell>
          <cell r="R2793">
            <v>5141</v>
          </cell>
        </row>
        <row r="2794">
          <cell r="C2794">
            <v>32</v>
          </cell>
          <cell r="I2794">
            <v>69</v>
          </cell>
          <cell r="R2794">
            <v>5141</v>
          </cell>
        </row>
        <row r="2795">
          <cell r="C2795">
            <v>32</v>
          </cell>
          <cell r="I2795">
            <v>69</v>
          </cell>
          <cell r="R2795">
            <v>5141</v>
          </cell>
        </row>
        <row r="2796">
          <cell r="C2796">
            <v>32</v>
          </cell>
          <cell r="I2796">
            <v>69</v>
          </cell>
          <cell r="R2796">
            <v>5141</v>
          </cell>
        </row>
        <row r="2797">
          <cell r="C2797">
            <v>32</v>
          </cell>
          <cell r="I2797">
            <v>69</v>
          </cell>
          <cell r="R2797">
            <v>5141</v>
          </cell>
        </row>
        <row r="2798">
          <cell r="C2798">
            <v>32</v>
          </cell>
          <cell r="I2798">
            <v>69</v>
          </cell>
          <cell r="R2798">
            <v>5141</v>
          </cell>
        </row>
        <row r="2799">
          <cell r="C2799">
            <v>32</v>
          </cell>
          <cell r="I2799">
            <v>69</v>
          </cell>
          <cell r="R2799">
            <v>5141</v>
          </cell>
        </row>
        <row r="2800">
          <cell r="C2800">
            <v>32</v>
          </cell>
          <cell r="I2800">
            <v>69</v>
          </cell>
          <cell r="R2800">
            <v>5141</v>
          </cell>
        </row>
        <row r="2801">
          <cell r="C2801">
            <v>32</v>
          </cell>
          <cell r="I2801">
            <v>69</v>
          </cell>
          <cell r="R2801">
            <v>5141</v>
          </cell>
        </row>
        <row r="2802">
          <cell r="C2802">
            <v>32</v>
          </cell>
          <cell r="I2802">
            <v>69</v>
          </cell>
          <cell r="R2802">
            <v>5141</v>
          </cell>
        </row>
        <row r="2803">
          <cell r="C2803">
            <v>32</v>
          </cell>
          <cell r="I2803">
            <v>69</v>
          </cell>
          <cell r="R2803">
            <v>5141</v>
          </cell>
        </row>
        <row r="2804">
          <cell r="C2804">
            <v>32</v>
          </cell>
          <cell r="I2804">
            <v>69</v>
          </cell>
          <cell r="R2804">
            <v>5141</v>
          </cell>
        </row>
        <row r="2805">
          <cell r="C2805">
            <v>44</v>
          </cell>
          <cell r="I2805">
            <v>69</v>
          </cell>
          <cell r="R2805">
            <v>0</v>
          </cell>
        </row>
        <row r="2806">
          <cell r="C2806">
            <v>44</v>
          </cell>
          <cell r="I2806">
            <v>69</v>
          </cell>
          <cell r="R2806">
            <v>0</v>
          </cell>
        </row>
        <row r="2807">
          <cell r="C2807">
            <v>44</v>
          </cell>
          <cell r="I2807">
            <v>69</v>
          </cell>
          <cell r="R2807">
            <v>0</v>
          </cell>
        </row>
        <row r="2808">
          <cell r="C2808">
            <v>44</v>
          </cell>
          <cell r="I2808">
            <v>69</v>
          </cell>
          <cell r="R2808">
            <v>0</v>
          </cell>
        </row>
        <row r="2809">
          <cell r="C2809">
            <v>44</v>
          </cell>
          <cell r="I2809">
            <v>69</v>
          </cell>
          <cell r="R2809">
            <v>0</v>
          </cell>
        </row>
        <row r="2810">
          <cell r="C2810">
            <v>44</v>
          </cell>
          <cell r="I2810">
            <v>69</v>
          </cell>
          <cell r="R2810">
            <v>0</v>
          </cell>
        </row>
        <row r="2811">
          <cell r="C2811">
            <v>44</v>
          </cell>
          <cell r="I2811">
            <v>69</v>
          </cell>
          <cell r="R2811">
            <v>0</v>
          </cell>
        </row>
        <row r="2812">
          <cell r="C2812">
            <v>44</v>
          </cell>
          <cell r="I2812">
            <v>69</v>
          </cell>
          <cell r="R2812">
            <v>0</v>
          </cell>
        </row>
        <row r="2813">
          <cell r="C2813">
            <v>44</v>
          </cell>
          <cell r="I2813">
            <v>69</v>
          </cell>
          <cell r="R2813">
            <v>0</v>
          </cell>
        </row>
        <row r="2814">
          <cell r="C2814">
            <v>44</v>
          </cell>
          <cell r="I2814">
            <v>69</v>
          </cell>
          <cell r="R2814">
            <v>0</v>
          </cell>
        </row>
        <row r="2815">
          <cell r="C2815">
            <v>44</v>
          </cell>
          <cell r="I2815">
            <v>69</v>
          </cell>
          <cell r="R2815">
            <v>0</v>
          </cell>
        </row>
        <row r="2816">
          <cell r="C2816">
            <v>44</v>
          </cell>
          <cell r="I2816">
            <v>69</v>
          </cell>
          <cell r="R2816">
            <v>0</v>
          </cell>
        </row>
        <row r="2817">
          <cell r="C2817">
            <v>44</v>
          </cell>
          <cell r="I2817">
            <v>69</v>
          </cell>
          <cell r="R2817">
            <v>0</v>
          </cell>
        </row>
        <row r="2818">
          <cell r="C2818">
            <v>44</v>
          </cell>
          <cell r="I2818">
            <v>69</v>
          </cell>
          <cell r="R2818">
            <v>0</v>
          </cell>
        </row>
        <row r="2819">
          <cell r="C2819">
            <v>44</v>
          </cell>
          <cell r="I2819">
            <v>69</v>
          </cell>
          <cell r="R2819">
            <v>0</v>
          </cell>
        </row>
        <row r="2820">
          <cell r="C2820">
            <v>44</v>
          </cell>
          <cell r="I2820">
            <v>69</v>
          </cell>
          <cell r="R2820">
            <v>0</v>
          </cell>
        </row>
        <row r="2821">
          <cell r="C2821">
            <v>39</v>
          </cell>
          <cell r="I2821">
            <v>67</v>
          </cell>
          <cell r="R2821">
            <v>0</v>
          </cell>
        </row>
        <row r="2822">
          <cell r="C2822">
            <v>39</v>
          </cell>
          <cell r="I2822">
            <v>67</v>
          </cell>
          <cell r="R2822">
            <v>0</v>
          </cell>
        </row>
        <row r="2823">
          <cell r="C2823">
            <v>39</v>
          </cell>
          <cell r="I2823">
            <v>67</v>
          </cell>
          <cell r="R2823">
            <v>0</v>
          </cell>
        </row>
        <row r="2824">
          <cell r="C2824">
            <v>39</v>
          </cell>
          <cell r="I2824">
            <v>67</v>
          </cell>
          <cell r="R2824">
            <v>0</v>
          </cell>
        </row>
        <row r="2825">
          <cell r="C2825">
            <v>39</v>
          </cell>
          <cell r="I2825">
            <v>67</v>
          </cell>
          <cell r="R2825">
            <v>0</v>
          </cell>
        </row>
        <row r="2826">
          <cell r="C2826">
            <v>39</v>
          </cell>
          <cell r="I2826">
            <v>67</v>
          </cell>
          <cell r="R2826">
            <v>0</v>
          </cell>
        </row>
        <row r="2827">
          <cell r="C2827">
            <v>39</v>
          </cell>
          <cell r="I2827">
            <v>67</v>
          </cell>
          <cell r="R2827">
            <v>0</v>
          </cell>
        </row>
        <row r="2828">
          <cell r="C2828">
            <v>39</v>
          </cell>
          <cell r="I2828">
            <v>67</v>
          </cell>
          <cell r="R2828">
            <v>0</v>
          </cell>
        </row>
        <row r="2829">
          <cell r="C2829">
            <v>39</v>
          </cell>
          <cell r="I2829">
            <v>67</v>
          </cell>
          <cell r="R2829">
            <v>0</v>
          </cell>
        </row>
        <row r="2830">
          <cell r="C2830">
            <v>39</v>
          </cell>
          <cell r="I2830">
            <v>67</v>
          </cell>
          <cell r="R2830">
            <v>0</v>
          </cell>
        </row>
        <row r="2831">
          <cell r="C2831">
            <v>39</v>
          </cell>
          <cell r="I2831">
            <v>67</v>
          </cell>
          <cell r="R2831">
            <v>0</v>
          </cell>
        </row>
        <row r="2832">
          <cell r="C2832">
            <v>39</v>
          </cell>
          <cell r="I2832">
            <v>67</v>
          </cell>
          <cell r="R2832">
            <v>0</v>
          </cell>
        </row>
        <row r="2833">
          <cell r="C2833">
            <v>39</v>
          </cell>
          <cell r="I2833">
            <v>67</v>
          </cell>
          <cell r="R2833">
            <v>0</v>
          </cell>
        </row>
        <row r="2834">
          <cell r="C2834">
            <v>39</v>
          </cell>
          <cell r="I2834">
            <v>67</v>
          </cell>
          <cell r="R2834">
            <v>0</v>
          </cell>
        </row>
        <row r="2835">
          <cell r="C2835">
            <v>39</v>
          </cell>
          <cell r="I2835">
            <v>67</v>
          </cell>
          <cell r="R2835">
            <v>0</v>
          </cell>
        </row>
        <row r="2836">
          <cell r="C2836">
            <v>39</v>
          </cell>
          <cell r="I2836">
            <v>67</v>
          </cell>
          <cell r="R2836">
            <v>0</v>
          </cell>
        </row>
        <row r="2837">
          <cell r="C2837">
            <v>46</v>
          </cell>
          <cell r="I2837">
            <v>65</v>
          </cell>
          <cell r="R2837">
            <v>0</v>
          </cell>
        </row>
        <row r="2838">
          <cell r="C2838">
            <v>46</v>
          </cell>
          <cell r="I2838">
            <v>65</v>
          </cell>
          <cell r="R2838">
            <v>0</v>
          </cell>
        </row>
        <row r="2839">
          <cell r="C2839">
            <v>46</v>
          </cell>
          <cell r="I2839">
            <v>65</v>
          </cell>
          <cell r="R2839">
            <v>0</v>
          </cell>
        </row>
        <row r="2840">
          <cell r="C2840">
            <v>46</v>
          </cell>
          <cell r="I2840">
            <v>65</v>
          </cell>
          <cell r="R2840">
            <v>0</v>
          </cell>
        </row>
        <row r="2841">
          <cell r="C2841">
            <v>46</v>
          </cell>
          <cell r="I2841">
            <v>65</v>
          </cell>
          <cell r="R2841">
            <v>0</v>
          </cell>
        </row>
        <row r="2842">
          <cell r="C2842">
            <v>46</v>
          </cell>
          <cell r="I2842">
            <v>65</v>
          </cell>
          <cell r="R2842">
            <v>0</v>
          </cell>
        </row>
        <row r="2843">
          <cell r="C2843">
            <v>46</v>
          </cell>
          <cell r="I2843">
            <v>65</v>
          </cell>
          <cell r="R2843">
            <v>0</v>
          </cell>
        </row>
        <row r="2844">
          <cell r="C2844">
            <v>46</v>
          </cell>
          <cell r="I2844">
            <v>65</v>
          </cell>
          <cell r="R2844">
            <v>0</v>
          </cell>
        </row>
        <row r="2845">
          <cell r="C2845">
            <v>46</v>
          </cell>
          <cell r="I2845">
            <v>65</v>
          </cell>
          <cell r="R2845">
            <v>0</v>
          </cell>
        </row>
        <row r="2846">
          <cell r="C2846">
            <v>46</v>
          </cell>
          <cell r="I2846">
            <v>65</v>
          </cell>
          <cell r="R2846">
            <v>0</v>
          </cell>
        </row>
        <row r="2847">
          <cell r="C2847">
            <v>46</v>
          </cell>
          <cell r="I2847">
            <v>65</v>
          </cell>
          <cell r="R2847">
            <v>0</v>
          </cell>
        </row>
        <row r="2848">
          <cell r="C2848">
            <v>46</v>
          </cell>
          <cell r="I2848">
            <v>65</v>
          </cell>
          <cell r="R2848">
            <v>0</v>
          </cell>
        </row>
        <row r="2849">
          <cell r="C2849">
            <v>46</v>
          </cell>
          <cell r="I2849">
            <v>65</v>
          </cell>
          <cell r="R2849">
            <v>0</v>
          </cell>
        </row>
        <row r="2850">
          <cell r="C2850">
            <v>46</v>
          </cell>
          <cell r="I2850">
            <v>65</v>
          </cell>
          <cell r="R2850">
            <v>0</v>
          </cell>
        </row>
        <row r="2851">
          <cell r="C2851">
            <v>46</v>
          </cell>
          <cell r="I2851">
            <v>65</v>
          </cell>
          <cell r="R2851">
            <v>0</v>
          </cell>
        </row>
        <row r="2852">
          <cell r="C2852">
            <v>46</v>
          </cell>
          <cell r="I2852">
            <v>65</v>
          </cell>
          <cell r="R2852">
            <v>0</v>
          </cell>
        </row>
        <row r="2853">
          <cell r="C2853">
            <v>31</v>
          </cell>
          <cell r="I2853">
            <v>59</v>
          </cell>
          <cell r="R2853">
            <v>1327</v>
          </cell>
        </row>
        <row r="2854">
          <cell r="C2854">
            <v>31</v>
          </cell>
          <cell r="I2854">
            <v>59</v>
          </cell>
          <cell r="R2854">
            <v>1327</v>
          </cell>
        </row>
        <row r="2855">
          <cell r="C2855">
            <v>31</v>
          </cell>
          <cell r="I2855">
            <v>59</v>
          </cell>
          <cell r="R2855">
            <v>1327</v>
          </cell>
        </row>
        <row r="2856">
          <cell r="C2856">
            <v>31</v>
          </cell>
          <cell r="I2856">
            <v>59</v>
          </cell>
          <cell r="R2856">
            <v>1327</v>
          </cell>
        </row>
        <row r="2857">
          <cell r="C2857">
            <v>31</v>
          </cell>
          <cell r="I2857">
            <v>59</v>
          </cell>
          <cell r="R2857">
            <v>1327</v>
          </cell>
        </row>
        <row r="2858">
          <cell r="C2858">
            <v>31</v>
          </cell>
          <cell r="I2858">
            <v>59</v>
          </cell>
          <cell r="R2858">
            <v>1327</v>
          </cell>
        </row>
        <row r="2859">
          <cell r="C2859">
            <v>31</v>
          </cell>
          <cell r="I2859">
            <v>59</v>
          </cell>
          <cell r="R2859">
            <v>1327</v>
          </cell>
        </row>
        <row r="2860">
          <cell r="C2860">
            <v>31</v>
          </cell>
          <cell r="I2860">
            <v>59</v>
          </cell>
          <cell r="R2860">
            <v>1327</v>
          </cell>
        </row>
        <row r="2861">
          <cell r="C2861">
            <v>31</v>
          </cell>
          <cell r="I2861">
            <v>59</v>
          </cell>
          <cell r="R2861">
            <v>1327</v>
          </cell>
        </row>
        <row r="2862">
          <cell r="C2862">
            <v>31</v>
          </cell>
          <cell r="I2862">
            <v>59</v>
          </cell>
          <cell r="R2862">
            <v>1327</v>
          </cell>
        </row>
        <row r="2863">
          <cell r="C2863">
            <v>31</v>
          </cell>
          <cell r="I2863">
            <v>59</v>
          </cell>
          <cell r="R2863">
            <v>1327</v>
          </cell>
        </row>
        <row r="2864">
          <cell r="C2864">
            <v>31</v>
          </cell>
          <cell r="I2864">
            <v>59</v>
          </cell>
          <cell r="R2864">
            <v>1327</v>
          </cell>
        </row>
        <row r="2865">
          <cell r="C2865">
            <v>31</v>
          </cell>
          <cell r="I2865">
            <v>59</v>
          </cell>
          <cell r="R2865">
            <v>1327</v>
          </cell>
        </row>
        <row r="2866">
          <cell r="C2866">
            <v>31</v>
          </cell>
          <cell r="I2866">
            <v>59</v>
          </cell>
          <cell r="R2866">
            <v>1327</v>
          </cell>
        </row>
        <row r="2867">
          <cell r="C2867">
            <v>31</v>
          </cell>
          <cell r="I2867">
            <v>59</v>
          </cell>
          <cell r="R2867">
            <v>1327</v>
          </cell>
        </row>
        <row r="2868">
          <cell r="C2868">
            <v>31</v>
          </cell>
          <cell r="I2868">
            <v>59</v>
          </cell>
          <cell r="R2868">
            <v>1327</v>
          </cell>
        </row>
        <row r="2869">
          <cell r="C2869">
            <v>35</v>
          </cell>
          <cell r="I2869">
            <v>59</v>
          </cell>
          <cell r="R2869">
            <v>454</v>
          </cell>
        </row>
        <row r="2870">
          <cell r="C2870">
            <v>35</v>
          </cell>
          <cell r="I2870">
            <v>59</v>
          </cell>
          <cell r="R2870">
            <v>454</v>
          </cell>
        </row>
        <row r="2871">
          <cell r="C2871">
            <v>35</v>
          </cell>
          <cell r="I2871">
            <v>59</v>
          </cell>
          <cell r="R2871">
            <v>454</v>
          </cell>
        </row>
        <row r="2872">
          <cell r="C2872">
            <v>35</v>
          </cell>
          <cell r="I2872">
            <v>59</v>
          </cell>
          <cell r="R2872">
            <v>454</v>
          </cell>
        </row>
        <row r="2873">
          <cell r="C2873">
            <v>35</v>
          </cell>
          <cell r="I2873">
            <v>59</v>
          </cell>
          <cell r="R2873">
            <v>454</v>
          </cell>
        </row>
        <row r="2874">
          <cell r="C2874">
            <v>35</v>
          </cell>
          <cell r="I2874">
            <v>59</v>
          </cell>
          <cell r="R2874">
            <v>454</v>
          </cell>
        </row>
        <row r="2875">
          <cell r="C2875">
            <v>35</v>
          </cell>
          <cell r="I2875">
            <v>59</v>
          </cell>
          <cell r="R2875">
            <v>454</v>
          </cell>
        </row>
        <row r="2876">
          <cell r="C2876">
            <v>35</v>
          </cell>
          <cell r="I2876">
            <v>59</v>
          </cell>
          <cell r="R2876">
            <v>454</v>
          </cell>
        </row>
        <row r="2877">
          <cell r="C2877">
            <v>35</v>
          </cell>
          <cell r="I2877">
            <v>59</v>
          </cell>
          <cell r="R2877">
            <v>454</v>
          </cell>
        </row>
        <row r="2878">
          <cell r="C2878">
            <v>35</v>
          </cell>
          <cell r="I2878">
            <v>59</v>
          </cell>
          <cell r="R2878">
            <v>454</v>
          </cell>
        </row>
        <row r="2879">
          <cell r="C2879">
            <v>35</v>
          </cell>
          <cell r="I2879">
            <v>59</v>
          </cell>
          <cell r="R2879">
            <v>454</v>
          </cell>
        </row>
        <row r="2880">
          <cell r="C2880">
            <v>35</v>
          </cell>
          <cell r="I2880">
            <v>59</v>
          </cell>
          <cell r="R2880">
            <v>454</v>
          </cell>
        </row>
        <row r="2881">
          <cell r="C2881">
            <v>35</v>
          </cell>
          <cell r="I2881">
            <v>59</v>
          </cell>
          <cell r="R2881">
            <v>454</v>
          </cell>
        </row>
        <row r="2882">
          <cell r="C2882">
            <v>35</v>
          </cell>
          <cell r="I2882">
            <v>59</v>
          </cell>
          <cell r="R2882">
            <v>454</v>
          </cell>
        </row>
        <row r="2883">
          <cell r="C2883">
            <v>35</v>
          </cell>
          <cell r="I2883">
            <v>59</v>
          </cell>
          <cell r="R2883">
            <v>454</v>
          </cell>
        </row>
        <row r="2884">
          <cell r="C2884">
            <v>35</v>
          </cell>
          <cell r="I2884">
            <v>59</v>
          </cell>
          <cell r="R2884">
            <v>454</v>
          </cell>
        </row>
        <row r="2885">
          <cell r="C2885">
            <v>28</v>
          </cell>
          <cell r="I2885">
            <v>58</v>
          </cell>
          <cell r="R2885">
            <v>3041</v>
          </cell>
        </row>
        <row r="2886">
          <cell r="C2886">
            <v>28</v>
          </cell>
          <cell r="I2886">
            <v>58</v>
          </cell>
          <cell r="R2886">
            <v>3041</v>
          </cell>
        </row>
        <row r="2887">
          <cell r="C2887">
            <v>28</v>
          </cell>
          <cell r="I2887">
            <v>58</v>
          </cell>
          <cell r="R2887">
            <v>3041</v>
          </cell>
        </row>
        <row r="2888">
          <cell r="C2888">
            <v>28</v>
          </cell>
          <cell r="I2888">
            <v>58</v>
          </cell>
          <cell r="R2888">
            <v>3041</v>
          </cell>
        </row>
        <row r="2889">
          <cell r="C2889">
            <v>28</v>
          </cell>
          <cell r="I2889">
            <v>58</v>
          </cell>
          <cell r="R2889">
            <v>3041</v>
          </cell>
        </row>
        <row r="2890">
          <cell r="C2890">
            <v>28</v>
          </cell>
          <cell r="I2890">
            <v>58</v>
          </cell>
          <cell r="R2890">
            <v>3041</v>
          </cell>
        </row>
        <row r="2891">
          <cell r="C2891">
            <v>28</v>
          </cell>
          <cell r="I2891">
            <v>58</v>
          </cell>
          <cell r="R2891">
            <v>3041</v>
          </cell>
        </row>
        <row r="2892">
          <cell r="C2892">
            <v>28</v>
          </cell>
          <cell r="I2892">
            <v>58</v>
          </cell>
          <cell r="R2892">
            <v>3041</v>
          </cell>
        </row>
        <row r="2893">
          <cell r="C2893">
            <v>28</v>
          </cell>
          <cell r="I2893">
            <v>58</v>
          </cell>
          <cell r="R2893">
            <v>3041</v>
          </cell>
        </row>
        <row r="2894">
          <cell r="C2894">
            <v>28</v>
          </cell>
          <cell r="I2894">
            <v>58</v>
          </cell>
          <cell r="R2894">
            <v>3041</v>
          </cell>
        </row>
        <row r="2895">
          <cell r="C2895">
            <v>28</v>
          </cell>
          <cell r="I2895">
            <v>58</v>
          </cell>
          <cell r="R2895">
            <v>3041</v>
          </cell>
        </row>
        <row r="2896">
          <cell r="C2896">
            <v>28</v>
          </cell>
          <cell r="I2896">
            <v>58</v>
          </cell>
          <cell r="R2896">
            <v>3041</v>
          </cell>
        </row>
        <row r="2897">
          <cell r="C2897">
            <v>28</v>
          </cell>
          <cell r="I2897">
            <v>58</v>
          </cell>
          <cell r="R2897">
            <v>3041</v>
          </cell>
        </row>
        <row r="2898">
          <cell r="C2898">
            <v>28</v>
          </cell>
          <cell r="I2898">
            <v>58</v>
          </cell>
          <cell r="R2898">
            <v>3041</v>
          </cell>
        </row>
        <row r="2899">
          <cell r="C2899">
            <v>28</v>
          </cell>
          <cell r="I2899">
            <v>58</v>
          </cell>
          <cell r="R2899">
            <v>3041</v>
          </cell>
        </row>
        <row r="2900">
          <cell r="C2900">
            <v>28</v>
          </cell>
          <cell r="I2900">
            <v>58</v>
          </cell>
          <cell r="R2900">
            <v>3041</v>
          </cell>
        </row>
        <row r="2901">
          <cell r="C2901">
            <v>32</v>
          </cell>
          <cell r="I2901">
            <v>56</v>
          </cell>
          <cell r="R2901">
            <v>266</v>
          </cell>
        </row>
        <row r="2902">
          <cell r="C2902">
            <v>32</v>
          </cell>
          <cell r="I2902">
            <v>56</v>
          </cell>
          <cell r="R2902">
            <v>266</v>
          </cell>
        </row>
        <row r="2903">
          <cell r="C2903">
            <v>32</v>
          </cell>
          <cell r="I2903">
            <v>56</v>
          </cell>
          <cell r="R2903">
            <v>266</v>
          </cell>
        </row>
        <row r="2904">
          <cell r="C2904">
            <v>32</v>
          </cell>
          <cell r="I2904">
            <v>56</v>
          </cell>
          <cell r="R2904">
            <v>266</v>
          </cell>
        </row>
        <row r="2905">
          <cell r="C2905">
            <v>32</v>
          </cell>
          <cell r="I2905">
            <v>56</v>
          </cell>
          <cell r="R2905">
            <v>266</v>
          </cell>
        </row>
        <row r="2906">
          <cell r="C2906">
            <v>32</v>
          </cell>
          <cell r="I2906">
            <v>56</v>
          </cell>
          <cell r="R2906">
            <v>266</v>
          </cell>
        </row>
        <row r="2907">
          <cell r="C2907">
            <v>32</v>
          </cell>
          <cell r="I2907">
            <v>56</v>
          </cell>
          <cell r="R2907">
            <v>266</v>
          </cell>
        </row>
        <row r="2908">
          <cell r="C2908">
            <v>32</v>
          </cell>
          <cell r="I2908">
            <v>56</v>
          </cell>
          <cell r="R2908">
            <v>266</v>
          </cell>
        </row>
        <row r="2909">
          <cell r="C2909">
            <v>32</v>
          </cell>
          <cell r="I2909">
            <v>56</v>
          </cell>
          <cell r="R2909">
            <v>266</v>
          </cell>
        </row>
        <row r="2910">
          <cell r="C2910">
            <v>32</v>
          </cell>
          <cell r="I2910">
            <v>56</v>
          </cell>
          <cell r="R2910">
            <v>266</v>
          </cell>
        </row>
        <row r="2911">
          <cell r="C2911">
            <v>32</v>
          </cell>
          <cell r="I2911">
            <v>56</v>
          </cell>
          <cell r="R2911">
            <v>266</v>
          </cell>
        </row>
        <row r="2912">
          <cell r="C2912">
            <v>32</v>
          </cell>
          <cell r="I2912">
            <v>56</v>
          </cell>
          <cell r="R2912">
            <v>266</v>
          </cell>
        </row>
        <row r="2913">
          <cell r="C2913">
            <v>32</v>
          </cell>
          <cell r="I2913">
            <v>56</v>
          </cell>
          <cell r="R2913">
            <v>266</v>
          </cell>
        </row>
        <row r="2914">
          <cell r="C2914">
            <v>32</v>
          </cell>
          <cell r="I2914">
            <v>56</v>
          </cell>
          <cell r="R2914">
            <v>266</v>
          </cell>
        </row>
        <row r="2915">
          <cell r="C2915">
            <v>32</v>
          </cell>
          <cell r="I2915">
            <v>56</v>
          </cell>
          <cell r="R2915">
            <v>266</v>
          </cell>
        </row>
        <row r="2916">
          <cell r="C2916">
            <v>32</v>
          </cell>
          <cell r="I2916">
            <v>56</v>
          </cell>
          <cell r="R2916">
            <v>266</v>
          </cell>
        </row>
        <row r="2917">
          <cell r="C2917">
            <v>30</v>
          </cell>
          <cell r="I2917">
            <v>55</v>
          </cell>
          <cell r="R2917">
            <v>12808</v>
          </cell>
        </row>
        <row r="2918">
          <cell r="C2918">
            <v>30</v>
          </cell>
          <cell r="I2918">
            <v>55</v>
          </cell>
          <cell r="R2918">
            <v>12808</v>
          </cell>
        </row>
        <row r="2919">
          <cell r="C2919">
            <v>30</v>
          </cell>
          <cell r="I2919">
            <v>55</v>
          </cell>
          <cell r="R2919">
            <v>12808</v>
          </cell>
        </row>
        <row r="2920">
          <cell r="C2920">
            <v>30</v>
          </cell>
          <cell r="I2920">
            <v>55</v>
          </cell>
          <cell r="R2920">
            <v>12808</v>
          </cell>
        </row>
        <row r="2921">
          <cell r="C2921">
            <v>30</v>
          </cell>
          <cell r="I2921">
            <v>55</v>
          </cell>
          <cell r="R2921">
            <v>12808</v>
          </cell>
        </row>
        <row r="2922">
          <cell r="C2922">
            <v>30</v>
          </cell>
          <cell r="I2922">
            <v>55</v>
          </cell>
          <cell r="R2922">
            <v>12808</v>
          </cell>
        </row>
        <row r="2923">
          <cell r="C2923">
            <v>30</v>
          </cell>
          <cell r="I2923">
            <v>55</v>
          </cell>
          <cell r="R2923">
            <v>12808</v>
          </cell>
        </row>
        <row r="2924">
          <cell r="C2924">
            <v>30</v>
          </cell>
          <cell r="I2924">
            <v>55</v>
          </cell>
          <cell r="R2924">
            <v>12808</v>
          </cell>
        </row>
        <row r="2925">
          <cell r="C2925">
            <v>30</v>
          </cell>
          <cell r="I2925">
            <v>55</v>
          </cell>
          <cell r="R2925">
            <v>12808</v>
          </cell>
        </row>
        <row r="2926">
          <cell r="C2926">
            <v>30</v>
          </cell>
          <cell r="I2926">
            <v>55</v>
          </cell>
          <cell r="R2926">
            <v>12808</v>
          </cell>
        </row>
        <row r="2927">
          <cell r="C2927">
            <v>30</v>
          </cell>
          <cell r="I2927">
            <v>55</v>
          </cell>
          <cell r="R2927">
            <v>12808</v>
          </cell>
        </row>
        <row r="2928">
          <cell r="C2928">
            <v>30</v>
          </cell>
          <cell r="I2928">
            <v>55</v>
          </cell>
          <cell r="R2928">
            <v>12808</v>
          </cell>
        </row>
        <row r="2929">
          <cell r="C2929">
            <v>30</v>
          </cell>
          <cell r="I2929">
            <v>55</v>
          </cell>
          <cell r="R2929">
            <v>12808</v>
          </cell>
        </row>
        <row r="2930">
          <cell r="C2930">
            <v>30</v>
          </cell>
          <cell r="I2930">
            <v>55</v>
          </cell>
          <cell r="R2930">
            <v>12808</v>
          </cell>
        </row>
        <row r="2931">
          <cell r="C2931">
            <v>30</v>
          </cell>
          <cell r="I2931">
            <v>55</v>
          </cell>
          <cell r="R2931">
            <v>12808</v>
          </cell>
        </row>
        <row r="2932">
          <cell r="C2932">
            <v>30</v>
          </cell>
          <cell r="I2932">
            <v>55</v>
          </cell>
          <cell r="R2932">
            <v>12808</v>
          </cell>
        </row>
        <row r="2933">
          <cell r="C2933">
            <v>44</v>
          </cell>
          <cell r="I2933">
            <v>53</v>
          </cell>
          <cell r="R2933">
            <v>0</v>
          </cell>
        </row>
        <row r="2934">
          <cell r="C2934">
            <v>44</v>
          </cell>
          <cell r="I2934">
            <v>53</v>
          </cell>
          <cell r="R2934">
            <v>0</v>
          </cell>
        </row>
        <row r="2935">
          <cell r="C2935">
            <v>44</v>
          </cell>
          <cell r="I2935">
            <v>53</v>
          </cell>
          <cell r="R2935">
            <v>0</v>
          </cell>
        </row>
        <row r="2936">
          <cell r="C2936">
            <v>44</v>
          </cell>
          <cell r="I2936">
            <v>53</v>
          </cell>
          <cell r="R2936">
            <v>0</v>
          </cell>
        </row>
        <row r="2937">
          <cell r="C2937">
            <v>44</v>
          </cell>
          <cell r="I2937">
            <v>53</v>
          </cell>
          <cell r="R2937">
            <v>0</v>
          </cell>
        </row>
        <row r="2938">
          <cell r="C2938">
            <v>44</v>
          </cell>
          <cell r="I2938">
            <v>53</v>
          </cell>
          <cell r="R2938">
            <v>0</v>
          </cell>
        </row>
        <row r="2939">
          <cell r="C2939">
            <v>44</v>
          </cell>
          <cell r="I2939">
            <v>53</v>
          </cell>
          <cell r="R2939">
            <v>0</v>
          </cell>
        </row>
        <row r="2940">
          <cell r="C2940">
            <v>44</v>
          </cell>
          <cell r="I2940">
            <v>53</v>
          </cell>
          <cell r="R2940">
            <v>0</v>
          </cell>
        </row>
        <row r="2941">
          <cell r="C2941">
            <v>44</v>
          </cell>
          <cell r="I2941">
            <v>53</v>
          </cell>
          <cell r="R2941">
            <v>0</v>
          </cell>
        </row>
        <row r="2942">
          <cell r="C2942">
            <v>44</v>
          </cell>
          <cell r="I2942">
            <v>53</v>
          </cell>
          <cell r="R2942">
            <v>0</v>
          </cell>
        </row>
        <row r="2943">
          <cell r="C2943">
            <v>44</v>
          </cell>
          <cell r="I2943">
            <v>53</v>
          </cell>
          <cell r="R2943">
            <v>0</v>
          </cell>
        </row>
        <row r="2944">
          <cell r="C2944">
            <v>44</v>
          </cell>
          <cell r="I2944">
            <v>53</v>
          </cell>
          <cell r="R2944">
            <v>0</v>
          </cell>
        </row>
        <row r="2945">
          <cell r="C2945">
            <v>44</v>
          </cell>
          <cell r="I2945">
            <v>53</v>
          </cell>
          <cell r="R2945">
            <v>0</v>
          </cell>
        </row>
        <row r="2946">
          <cell r="C2946">
            <v>44</v>
          </cell>
          <cell r="I2946">
            <v>53</v>
          </cell>
          <cell r="R2946">
            <v>0</v>
          </cell>
        </row>
        <row r="2947">
          <cell r="C2947">
            <v>44</v>
          </cell>
          <cell r="I2947">
            <v>53</v>
          </cell>
          <cell r="R2947">
            <v>0</v>
          </cell>
        </row>
        <row r="2948">
          <cell r="C2948">
            <v>44</v>
          </cell>
          <cell r="I2948">
            <v>53</v>
          </cell>
          <cell r="R2948">
            <v>0</v>
          </cell>
        </row>
        <row r="2949">
          <cell r="C2949">
            <v>47</v>
          </cell>
          <cell r="I2949">
            <v>53</v>
          </cell>
          <cell r="R2949">
            <v>0</v>
          </cell>
        </row>
        <row r="2950">
          <cell r="C2950">
            <v>47</v>
          </cell>
          <cell r="I2950">
            <v>53</v>
          </cell>
          <cell r="R2950">
            <v>0</v>
          </cell>
        </row>
        <row r="2951">
          <cell r="C2951">
            <v>47</v>
          </cell>
          <cell r="I2951">
            <v>53</v>
          </cell>
          <cell r="R2951">
            <v>0</v>
          </cell>
        </row>
        <row r="2952">
          <cell r="C2952">
            <v>47</v>
          </cell>
          <cell r="I2952">
            <v>53</v>
          </cell>
          <cell r="R2952">
            <v>0</v>
          </cell>
        </row>
        <row r="2953">
          <cell r="C2953">
            <v>47</v>
          </cell>
          <cell r="I2953">
            <v>53</v>
          </cell>
          <cell r="R2953">
            <v>0</v>
          </cell>
        </row>
        <row r="2954">
          <cell r="C2954">
            <v>47</v>
          </cell>
          <cell r="I2954">
            <v>53</v>
          </cell>
          <cell r="R2954">
            <v>0</v>
          </cell>
        </row>
        <row r="2955">
          <cell r="C2955">
            <v>47</v>
          </cell>
          <cell r="I2955">
            <v>53</v>
          </cell>
          <cell r="R2955">
            <v>0</v>
          </cell>
        </row>
        <row r="2956">
          <cell r="C2956">
            <v>47</v>
          </cell>
          <cell r="I2956">
            <v>53</v>
          </cell>
          <cell r="R2956">
            <v>0</v>
          </cell>
        </row>
        <row r="2957">
          <cell r="C2957">
            <v>47</v>
          </cell>
          <cell r="I2957">
            <v>53</v>
          </cell>
          <cell r="R2957">
            <v>0</v>
          </cell>
        </row>
        <row r="2958">
          <cell r="C2958">
            <v>47</v>
          </cell>
          <cell r="I2958">
            <v>53</v>
          </cell>
          <cell r="R2958">
            <v>0</v>
          </cell>
        </row>
        <row r="2959">
          <cell r="C2959">
            <v>47</v>
          </cell>
          <cell r="I2959">
            <v>53</v>
          </cell>
          <cell r="R2959">
            <v>0</v>
          </cell>
        </row>
        <row r="2960">
          <cell r="C2960">
            <v>47</v>
          </cell>
          <cell r="I2960">
            <v>53</v>
          </cell>
          <cell r="R2960">
            <v>0</v>
          </cell>
        </row>
        <row r="2961">
          <cell r="C2961">
            <v>47</v>
          </cell>
          <cell r="I2961">
            <v>53</v>
          </cell>
          <cell r="R2961">
            <v>0</v>
          </cell>
        </row>
        <row r="2962">
          <cell r="C2962">
            <v>47</v>
          </cell>
          <cell r="I2962">
            <v>53</v>
          </cell>
          <cell r="R2962">
            <v>0</v>
          </cell>
        </row>
        <row r="2963">
          <cell r="C2963">
            <v>47</v>
          </cell>
          <cell r="I2963">
            <v>53</v>
          </cell>
          <cell r="R2963">
            <v>0</v>
          </cell>
        </row>
        <row r="2964">
          <cell r="C2964">
            <v>47</v>
          </cell>
          <cell r="I2964">
            <v>53</v>
          </cell>
          <cell r="R2964">
            <v>0</v>
          </cell>
        </row>
        <row r="2965">
          <cell r="C2965">
            <v>46</v>
          </cell>
          <cell r="I2965">
            <v>51</v>
          </cell>
          <cell r="R2965">
            <v>0</v>
          </cell>
        </row>
        <row r="2966">
          <cell r="C2966">
            <v>46</v>
          </cell>
          <cell r="I2966">
            <v>51</v>
          </cell>
          <cell r="R2966">
            <v>0</v>
          </cell>
        </row>
        <row r="2967">
          <cell r="C2967">
            <v>46</v>
          </cell>
          <cell r="I2967">
            <v>51</v>
          </cell>
          <cell r="R2967">
            <v>0</v>
          </cell>
        </row>
        <row r="2968">
          <cell r="C2968">
            <v>46</v>
          </cell>
          <cell r="I2968">
            <v>51</v>
          </cell>
          <cell r="R2968">
            <v>0</v>
          </cell>
        </row>
        <row r="2969">
          <cell r="C2969">
            <v>46</v>
          </cell>
          <cell r="I2969">
            <v>51</v>
          </cell>
          <cell r="R2969">
            <v>0</v>
          </cell>
        </row>
        <row r="2970">
          <cell r="C2970">
            <v>46</v>
          </cell>
          <cell r="I2970">
            <v>51</v>
          </cell>
          <cell r="R2970">
            <v>0</v>
          </cell>
        </row>
        <row r="2971">
          <cell r="C2971">
            <v>46</v>
          </cell>
          <cell r="I2971">
            <v>51</v>
          </cell>
          <cell r="R2971">
            <v>0</v>
          </cell>
        </row>
        <row r="2972">
          <cell r="C2972">
            <v>46</v>
          </cell>
          <cell r="I2972">
            <v>51</v>
          </cell>
          <cell r="R2972">
            <v>0</v>
          </cell>
        </row>
        <row r="2973">
          <cell r="C2973">
            <v>46</v>
          </cell>
          <cell r="I2973">
            <v>51</v>
          </cell>
          <cell r="R2973">
            <v>0</v>
          </cell>
        </row>
        <row r="2974">
          <cell r="C2974">
            <v>46</v>
          </cell>
          <cell r="I2974">
            <v>51</v>
          </cell>
          <cell r="R2974">
            <v>0</v>
          </cell>
        </row>
        <row r="2975">
          <cell r="C2975">
            <v>46</v>
          </cell>
          <cell r="I2975">
            <v>51</v>
          </cell>
          <cell r="R2975">
            <v>0</v>
          </cell>
        </row>
        <row r="2976">
          <cell r="C2976">
            <v>46</v>
          </cell>
          <cell r="I2976">
            <v>51</v>
          </cell>
          <cell r="R2976">
            <v>0</v>
          </cell>
        </row>
        <row r="2977">
          <cell r="C2977">
            <v>46</v>
          </cell>
          <cell r="I2977">
            <v>51</v>
          </cell>
          <cell r="R2977">
            <v>0</v>
          </cell>
        </row>
        <row r="2978">
          <cell r="C2978">
            <v>46</v>
          </cell>
          <cell r="I2978">
            <v>51</v>
          </cell>
          <cell r="R2978">
            <v>0</v>
          </cell>
        </row>
        <row r="2979">
          <cell r="C2979">
            <v>46</v>
          </cell>
          <cell r="I2979">
            <v>51</v>
          </cell>
          <cell r="R2979">
            <v>0</v>
          </cell>
        </row>
        <row r="2980">
          <cell r="C2980">
            <v>46</v>
          </cell>
          <cell r="I2980">
            <v>51</v>
          </cell>
          <cell r="R2980">
            <v>0</v>
          </cell>
        </row>
        <row r="2981">
          <cell r="C2981">
            <v>33</v>
          </cell>
          <cell r="I2981">
            <v>50</v>
          </cell>
          <cell r="R2981">
            <v>1772</v>
          </cell>
        </row>
        <row r="2982">
          <cell r="C2982">
            <v>33</v>
          </cell>
          <cell r="I2982">
            <v>50</v>
          </cell>
          <cell r="R2982">
            <v>1772</v>
          </cell>
        </row>
        <row r="2983">
          <cell r="C2983">
            <v>33</v>
          </cell>
          <cell r="I2983">
            <v>50</v>
          </cell>
          <cell r="R2983">
            <v>1772</v>
          </cell>
        </row>
        <row r="2984">
          <cell r="C2984">
            <v>33</v>
          </cell>
          <cell r="I2984">
            <v>50</v>
          </cell>
          <cell r="R2984">
            <v>1772</v>
          </cell>
        </row>
        <row r="2985">
          <cell r="C2985">
            <v>33</v>
          </cell>
          <cell r="I2985">
            <v>50</v>
          </cell>
          <cell r="R2985">
            <v>1772</v>
          </cell>
        </row>
        <row r="2986">
          <cell r="C2986">
            <v>33</v>
          </cell>
          <cell r="I2986">
            <v>50</v>
          </cell>
          <cell r="R2986">
            <v>1772</v>
          </cell>
        </row>
        <row r="2987">
          <cell r="C2987">
            <v>33</v>
          </cell>
          <cell r="I2987">
            <v>50</v>
          </cell>
          <cell r="R2987">
            <v>1772</v>
          </cell>
        </row>
        <row r="2988">
          <cell r="C2988">
            <v>33</v>
          </cell>
          <cell r="I2988">
            <v>50</v>
          </cell>
          <cell r="R2988">
            <v>1772</v>
          </cell>
        </row>
        <row r="2989">
          <cell r="C2989">
            <v>33</v>
          </cell>
          <cell r="I2989">
            <v>50</v>
          </cell>
          <cell r="R2989">
            <v>1772</v>
          </cell>
        </row>
        <row r="2990">
          <cell r="C2990">
            <v>33</v>
          </cell>
          <cell r="I2990">
            <v>50</v>
          </cell>
          <cell r="R2990">
            <v>1772</v>
          </cell>
        </row>
        <row r="2991">
          <cell r="C2991">
            <v>33</v>
          </cell>
          <cell r="I2991">
            <v>50</v>
          </cell>
          <cell r="R2991">
            <v>1772</v>
          </cell>
        </row>
        <row r="2992">
          <cell r="C2992">
            <v>33</v>
          </cell>
          <cell r="I2992">
            <v>50</v>
          </cell>
          <cell r="R2992">
            <v>1772</v>
          </cell>
        </row>
        <row r="2993">
          <cell r="C2993">
            <v>33</v>
          </cell>
          <cell r="I2993">
            <v>50</v>
          </cell>
          <cell r="R2993">
            <v>1772</v>
          </cell>
        </row>
        <row r="2994">
          <cell r="C2994">
            <v>33</v>
          </cell>
          <cell r="I2994">
            <v>50</v>
          </cell>
          <cell r="R2994">
            <v>1772</v>
          </cell>
        </row>
        <row r="2995">
          <cell r="C2995">
            <v>33</v>
          </cell>
          <cell r="I2995">
            <v>50</v>
          </cell>
          <cell r="R2995">
            <v>1772</v>
          </cell>
        </row>
        <row r="2996">
          <cell r="C2996">
            <v>33</v>
          </cell>
          <cell r="I2996">
            <v>50</v>
          </cell>
          <cell r="R2996">
            <v>1772</v>
          </cell>
        </row>
        <row r="2997">
          <cell r="C2997">
            <v>32</v>
          </cell>
          <cell r="I2997">
            <v>49</v>
          </cell>
          <cell r="R2997">
            <v>3117</v>
          </cell>
        </row>
        <row r="2998">
          <cell r="C2998">
            <v>32</v>
          </cell>
          <cell r="I2998">
            <v>49</v>
          </cell>
          <cell r="R2998">
            <v>3117</v>
          </cell>
        </row>
        <row r="2999">
          <cell r="C2999">
            <v>32</v>
          </cell>
          <cell r="I2999">
            <v>49</v>
          </cell>
          <cell r="R2999">
            <v>3117</v>
          </cell>
        </row>
        <row r="3000">
          <cell r="C3000">
            <v>32</v>
          </cell>
          <cell r="I3000">
            <v>49</v>
          </cell>
          <cell r="R3000">
            <v>3117</v>
          </cell>
        </row>
        <row r="3001">
          <cell r="C3001">
            <v>32</v>
          </cell>
          <cell r="I3001">
            <v>49</v>
          </cell>
          <cell r="R3001">
            <v>3117</v>
          </cell>
        </row>
        <row r="3002">
          <cell r="C3002">
            <v>32</v>
          </cell>
          <cell r="I3002">
            <v>49</v>
          </cell>
          <cell r="R3002">
            <v>3117</v>
          </cell>
        </row>
        <row r="3003">
          <cell r="C3003">
            <v>32</v>
          </cell>
          <cell r="I3003">
            <v>49</v>
          </cell>
          <cell r="R3003">
            <v>3117</v>
          </cell>
        </row>
        <row r="3004">
          <cell r="C3004">
            <v>32</v>
          </cell>
          <cell r="I3004">
            <v>49</v>
          </cell>
          <cell r="R3004">
            <v>3117</v>
          </cell>
        </row>
        <row r="3005">
          <cell r="C3005">
            <v>32</v>
          </cell>
          <cell r="I3005">
            <v>49</v>
          </cell>
          <cell r="R3005">
            <v>3117</v>
          </cell>
        </row>
        <row r="3006">
          <cell r="C3006">
            <v>32</v>
          </cell>
          <cell r="I3006">
            <v>49</v>
          </cell>
          <cell r="R3006">
            <v>3117</v>
          </cell>
        </row>
        <row r="3007">
          <cell r="C3007">
            <v>32</v>
          </cell>
          <cell r="I3007">
            <v>49</v>
          </cell>
          <cell r="R3007">
            <v>3117</v>
          </cell>
        </row>
        <row r="3008">
          <cell r="C3008">
            <v>32</v>
          </cell>
          <cell r="I3008">
            <v>49</v>
          </cell>
          <cell r="R3008">
            <v>3117</v>
          </cell>
        </row>
        <row r="3009">
          <cell r="C3009">
            <v>32</v>
          </cell>
          <cell r="I3009">
            <v>49</v>
          </cell>
          <cell r="R3009">
            <v>3117</v>
          </cell>
        </row>
        <row r="3010">
          <cell r="C3010">
            <v>32</v>
          </cell>
          <cell r="I3010">
            <v>49</v>
          </cell>
          <cell r="R3010">
            <v>3117</v>
          </cell>
        </row>
        <row r="3011">
          <cell r="C3011">
            <v>32</v>
          </cell>
          <cell r="I3011">
            <v>49</v>
          </cell>
          <cell r="R3011">
            <v>3117</v>
          </cell>
        </row>
        <row r="3012">
          <cell r="C3012">
            <v>32</v>
          </cell>
          <cell r="I3012">
            <v>49</v>
          </cell>
          <cell r="R3012">
            <v>3117</v>
          </cell>
        </row>
        <row r="3013">
          <cell r="C3013">
            <v>35</v>
          </cell>
          <cell r="I3013">
            <v>45</v>
          </cell>
          <cell r="R3013">
            <v>1064</v>
          </cell>
        </row>
        <row r="3014">
          <cell r="C3014">
            <v>35</v>
          </cell>
          <cell r="I3014">
            <v>45</v>
          </cell>
          <cell r="R3014">
            <v>1064</v>
          </cell>
        </row>
        <row r="3015">
          <cell r="C3015">
            <v>35</v>
          </cell>
          <cell r="I3015">
            <v>45</v>
          </cell>
          <cell r="R3015">
            <v>1064</v>
          </cell>
        </row>
        <row r="3016">
          <cell r="C3016">
            <v>35</v>
          </cell>
          <cell r="I3016">
            <v>45</v>
          </cell>
          <cell r="R3016">
            <v>1064</v>
          </cell>
        </row>
        <row r="3017">
          <cell r="C3017">
            <v>35</v>
          </cell>
          <cell r="I3017">
            <v>45</v>
          </cell>
          <cell r="R3017">
            <v>1064</v>
          </cell>
        </row>
        <row r="3018">
          <cell r="C3018">
            <v>35</v>
          </cell>
          <cell r="I3018">
            <v>45</v>
          </cell>
          <cell r="R3018">
            <v>1064</v>
          </cell>
        </row>
        <row r="3019">
          <cell r="C3019">
            <v>35</v>
          </cell>
          <cell r="I3019">
            <v>45</v>
          </cell>
          <cell r="R3019">
            <v>1064</v>
          </cell>
        </row>
        <row r="3020">
          <cell r="C3020">
            <v>35</v>
          </cell>
          <cell r="I3020">
            <v>45</v>
          </cell>
          <cell r="R3020">
            <v>1064</v>
          </cell>
        </row>
        <row r="3021">
          <cell r="C3021">
            <v>35</v>
          </cell>
          <cell r="I3021">
            <v>45</v>
          </cell>
          <cell r="R3021">
            <v>1064</v>
          </cell>
        </row>
        <row r="3022">
          <cell r="C3022">
            <v>35</v>
          </cell>
          <cell r="I3022">
            <v>45</v>
          </cell>
          <cell r="R3022">
            <v>1064</v>
          </cell>
        </row>
        <row r="3023">
          <cell r="C3023">
            <v>35</v>
          </cell>
          <cell r="I3023">
            <v>45</v>
          </cell>
          <cell r="R3023">
            <v>1064</v>
          </cell>
        </row>
        <row r="3024">
          <cell r="C3024">
            <v>35</v>
          </cell>
          <cell r="I3024">
            <v>45</v>
          </cell>
          <cell r="R3024">
            <v>1064</v>
          </cell>
        </row>
        <row r="3025">
          <cell r="C3025">
            <v>35</v>
          </cell>
          <cell r="I3025">
            <v>45</v>
          </cell>
          <cell r="R3025">
            <v>1064</v>
          </cell>
        </row>
        <row r="3026">
          <cell r="C3026">
            <v>35</v>
          </cell>
          <cell r="I3026">
            <v>45</v>
          </cell>
          <cell r="R3026">
            <v>1064</v>
          </cell>
        </row>
        <row r="3027">
          <cell r="C3027">
            <v>35</v>
          </cell>
          <cell r="I3027">
            <v>45</v>
          </cell>
          <cell r="R3027">
            <v>1064</v>
          </cell>
        </row>
        <row r="3028">
          <cell r="C3028">
            <v>35</v>
          </cell>
          <cell r="I3028">
            <v>45</v>
          </cell>
          <cell r="R3028">
            <v>1064</v>
          </cell>
        </row>
        <row r="3029">
          <cell r="C3029">
            <v>34</v>
          </cell>
          <cell r="I3029">
            <v>44</v>
          </cell>
          <cell r="R3029">
            <v>757</v>
          </cell>
        </row>
        <row r="3030">
          <cell r="C3030">
            <v>34</v>
          </cell>
          <cell r="I3030">
            <v>44</v>
          </cell>
          <cell r="R3030">
            <v>757</v>
          </cell>
        </row>
        <row r="3031">
          <cell r="C3031">
            <v>34</v>
          </cell>
          <cell r="I3031">
            <v>44</v>
          </cell>
          <cell r="R3031">
            <v>757</v>
          </cell>
        </row>
        <row r="3032">
          <cell r="C3032">
            <v>34</v>
          </cell>
          <cell r="I3032">
            <v>44</v>
          </cell>
          <cell r="R3032">
            <v>757</v>
          </cell>
        </row>
        <row r="3033">
          <cell r="C3033">
            <v>34</v>
          </cell>
          <cell r="I3033">
            <v>44</v>
          </cell>
          <cell r="R3033">
            <v>757</v>
          </cell>
        </row>
        <row r="3034">
          <cell r="C3034">
            <v>34</v>
          </cell>
          <cell r="I3034">
            <v>44</v>
          </cell>
          <cell r="R3034">
            <v>757</v>
          </cell>
        </row>
        <row r="3035">
          <cell r="C3035">
            <v>34</v>
          </cell>
          <cell r="I3035">
            <v>44</v>
          </cell>
          <cell r="R3035">
            <v>757</v>
          </cell>
        </row>
        <row r="3036">
          <cell r="C3036">
            <v>34</v>
          </cell>
          <cell r="I3036">
            <v>44</v>
          </cell>
          <cell r="R3036">
            <v>757</v>
          </cell>
        </row>
        <row r="3037">
          <cell r="C3037">
            <v>34</v>
          </cell>
          <cell r="I3037">
            <v>44</v>
          </cell>
          <cell r="R3037">
            <v>757</v>
          </cell>
        </row>
        <row r="3038">
          <cell r="C3038">
            <v>34</v>
          </cell>
          <cell r="I3038">
            <v>44</v>
          </cell>
          <cell r="R3038">
            <v>757</v>
          </cell>
        </row>
        <row r="3039">
          <cell r="C3039">
            <v>34</v>
          </cell>
          <cell r="I3039">
            <v>44</v>
          </cell>
          <cell r="R3039">
            <v>757</v>
          </cell>
        </row>
        <row r="3040">
          <cell r="C3040">
            <v>34</v>
          </cell>
          <cell r="I3040">
            <v>44</v>
          </cell>
          <cell r="R3040">
            <v>757</v>
          </cell>
        </row>
        <row r="3041">
          <cell r="C3041">
            <v>34</v>
          </cell>
          <cell r="I3041">
            <v>44</v>
          </cell>
          <cell r="R3041">
            <v>757</v>
          </cell>
        </row>
        <row r="3042">
          <cell r="C3042">
            <v>34</v>
          </cell>
          <cell r="I3042">
            <v>44</v>
          </cell>
          <cell r="R3042">
            <v>757</v>
          </cell>
        </row>
        <row r="3043">
          <cell r="C3043">
            <v>34</v>
          </cell>
          <cell r="I3043">
            <v>44</v>
          </cell>
          <cell r="R3043">
            <v>757</v>
          </cell>
        </row>
        <row r="3044">
          <cell r="C3044">
            <v>34</v>
          </cell>
          <cell r="I3044">
            <v>44</v>
          </cell>
          <cell r="R3044">
            <v>757</v>
          </cell>
        </row>
        <row r="3045">
          <cell r="C3045">
            <v>24</v>
          </cell>
          <cell r="I3045">
            <v>42</v>
          </cell>
          <cell r="R3045">
            <v>312</v>
          </cell>
        </row>
        <row r="3046">
          <cell r="C3046">
            <v>24</v>
          </cell>
          <cell r="I3046">
            <v>42</v>
          </cell>
          <cell r="R3046">
            <v>312</v>
          </cell>
        </row>
        <row r="3047">
          <cell r="C3047">
            <v>24</v>
          </cell>
          <cell r="I3047">
            <v>42</v>
          </cell>
          <cell r="R3047">
            <v>312</v>
          </cell>
        </row>
        <row r="3048">
          <cell r="C3048">
            <v>24</v>
          </cell>
          <cell r="I3048">
            <v>42</v>
          </cell>
          <cell r="R3048">
            <v>312</v>
          </cell>
        </row>
        <row r="3049">
          <cell r="C3049">
            <v>24</v>
          </cell>
          <cell r="I3049">
            <v>42</v>
          </cell>
          <cell r="R3049">
            <v>312</v>
          </cell>
        </row>
        <row r="3050">
          <cell r="C3050">
            <v>24</v>
          </cell>
          <cell r="I3050">
            <v>42</v>
          </cell>
          <cell r="R3050">
            <v>312</v>
          </cell>
        </row>
        <row r="3051">
          <cell r="C3051">
            <v>24</v>
          </cell>
          <cell r="I3051">
            <v>42</v>
          </cell>
          <cell r="R3051">
            <v>312</v>
          </cell>
        </row>
        <row r="3052">
          <cell r="C3052">
            <v>24</v>
          </cell>
          <cell r="I3052">
            <v>42</v>
          </cell>
          <cell r="R3052">
            <v>312</v>
          </cell>
        </row>
        <row r="3053">
          <cell r="C3053">
            <v>24</v>
          </cell>
          <cell r="I3053">
            <v>42</v>
          </cell>
          <cell r="R3053">
            <v>312</v>
          </cell>
        </row>
        <row r="3054">
          <cell r="C3054">
            <v>24</v>
          </cell>
          <cell r="I3054">
            <v>42</v>
          </cell>
          <cell r="R3054">
            <v>312</v>
          </cell>
        </row>
        <row r="3055">
          <cell r="C3055">
            <v>24</v>
          </cell>
          <cell r="I3055">
            <v>42</v>
          </cell>
          <cell r="R3055">
            <v>312</v>
          </cell>
        </row>
        <row r="3056">
          <cell r="C3056">
            <v>24</v>
          </cell>
          <cell r="I3056">
            <v>42</v>
          </cell>
          <cell r="R3056">
            <v>312</v>
          </cell>
        </row>
        <row r="3057">
          <cell r="C3057">
            <v>24</v>
          </cell>
          <cell r="I3057">
            <v>42</v>
          </cell>
          <cell r="R3057">
            <v>312</v>
          </cell>
        </row>
        <row r="3058">
          <cell r="C3058">
            <v>24</v>
          </cell>
          <cell r="I3058">
            <v>42</v>
          </cell>
          <cell r="R3058">
            <v>312</v>
          </cell>
        </row>
        <row r="3059">
          <cell r="C3059">
            <v>24</v>
          </cell>
          <cell r="I3059">
            <v>42</v>
          </cell>
          <cell r="R3059">
            <v>312</v>
          </cell>
        </row>
        <row r="3060">
          <cell r="C3060">
            <v>24</v>
          </cell>
          <cell r="I3060">
            <v>42</v>
          </cell>
          <cell r="R3060">
            <v>312</v>
          </cell>
        </row>
        <row r="3061">
          <cell r="C3061">
            <v>34</v>
          </cell>
          <cell r="I3061">
            <v>41</v>
          </cell>
          <cell r="R3061">
            <v>1274</v>
          </cell>
        </row>
        <row r="3062">
          <cell r="C3062">
            <v>34</v>
          </cell>
          <cell r="I3062">
            <v>41</v>
          </cell>
          <cell r="R3062">
            <v>1274</v>
          </cell>
        </row>
        <row r="3063">
          <cell r="C3063">
            <v>34</v>
          </cell>
          <cell r="I3063">
            <v>41</v>
          </cell>
          <cell r="R3063">
            <v>1274</v>
          </cell>
        </row>
        <row r="3064">
          <cell r="C3064">
            <v>34</v>
          </cell>
          <cell r="I3064">
            <v>41</v>
          </cell>
          <cell r="R3064">
            <v>1274</v>
          </cell>
        </row>
        <row r="3065">
          <cell r="C3065">
            <v>34</v>
          </cell>
          <cell r="I3065">
            <v>41</v>
          </cell>
          <cell r="R3065">
            <v>1274</v>
          </cell>
        </row>
        <row r="3066">
          <cell r="C3066">
            <v>34</v>
          </cell>
          <cell r="I3066">
            <v>41</v>
          </cell>
          <cell r="R3066">
            <v>1274</v>
          </cell>
        </row>
        <row r="3067">
          <cell r="C3067">
            <v>34</v>
          </cell>
          <cell r="I3067">
            <v>41</v>
          </cell>
          <cell r="R3067">
            <v>1274</v>
          </cell>
        </row>
        <row r="3068">
          <cell r="C3068">
            <v>34</v>
          </cell>
          <cell r="I3068">
            <v>41</v>
          </cell>
          <cell r="R3068">
            <v>1274</v>
          </cell>
        </row>
        <row r="3069">
          <cell r="C3069">
            <v>34</v>
          </cell>
          <cell r="I3069">
            <v>41</v>
          </cell>
          <cell r="R3069">
            <v>1274</v>
          </cell>
        </row>
        <row r="3070">
          <cell r="C3070">
            <v>34</v>
          </cell>
          <cell r="I3070">
            <v>41</v>
          </cell>
          <cell r="R3070">
            <v>1274</v>
          </cell>
        </row>
        <row r="3071">
          <cell r="C3071">
            <v>34</v>
          </cell>
          <cell r="I3071">
            <v>41</v>
          </cell>
          <cell r="R3071">
            <v>1274</v>
          </cell>
        </row>
        <row r="3072">
          <cell r="C3072">
            <v>34</v>
          </cell>
          <cell r="I3072">
            <v>41</v>
          </cell>
          <cell r="R3072">
            <v>1274</v>
          </cell>
        </row>
        <row r="3073">
          <cell r="C3073">
            <v>34</v>
          </cell>
          <cell r="I3073">
            <v>41</v>
          </cell>
          <cell r="R3073">
            <v>1274</v>
          </cell>
        </row>
        <row r="3074">
          <cell r="C3074">
            <v>34</v>
          </cell>
          <cell r="I3074">
            <v>41</v>
          </cell>
          <cell r="R3074">
            <v>1274</v>
          </cell>
        </row>
        <row r="3075">
          <cell r="C3075">
            <v>34</v>
          </cell>
          <cell r="I3075">
            <v>41</v>
          </cell>
          <cell r="R3075">
            <v>1274</v>
          </cell>
        </row>
        <row r="3076">
          <cell r="C3076">
            <v>34</v>
          </cell>
          <cell r="I3076">
            <v>41</v>
          </cell>
          <cell r="R3076">
            <v>1274</v>
          </cell>
        </row>
        <row r="3077">
          <cell r="C3077">
            <v>50</v>
          </cell>
          <cell r="I3077">
            <v>40</v>
          </cell>
          <cell r="R3077">
            <v>0</v>
          </cell>
        </row>
        <row r="3078">
          <cell r="C3078">
            <v>50</v>
          </cell>
          <cell r="I3078">
            <v>40</v>
          </cell>
          <cell r="R3078">
            <v>0</v>
          </cell>
        </row>
        <row r="3079">
          <cell r="C3079">
            <v>50</v>
          </cell>
          <cell r="I3079">
            <v>40</v>
          </cell>
          <cell r="R3079">
            <v>0</v>
          </cell>
        </row>
        <row r="3080">
          <cell r="C3080">
            <v>50</v>
          </cell>
          <cell r="I3080">
            <v>40</v>
          </cell>
          <cell r="R3080">
            <v>0</v>
          </cell>
        </row>
        <row r="3081">
          <cell r="C3081">
            <v>50</v>
          </cell>
          <cell r="I3081">
            <v>40</v>
          </cell>
          <cell r="R3081">
            <v>0</v>
          </cell>
        </row>
        <row r="3082">
          <cell r="C3082">
            <v>50</v>
          </cell>
          <cell r="I3082">
            <v>40</v>
          </cell>
          <cell r="R3082">
            <v>0</v>
          </cell>
        </row>
        <row r="3083">
          <cell r="C3083">
            <v>50</v>
          </cell>
          <cell r="I3083">
            <v>40</v>
          </cell>
          <cell r="R3083">
            <v>0</v>
          </cell>
        </row>
        <row r="3084">
          <cell r="C3084">
            <v>50</v>
          </cell>
          <cell r="I3084">
            <v>40</v>
          </cell>
          <cell r="R3084">
            <v>0</v>
          </cell>
        </row>
        <row r="3085">
          <cell r="C3085">
            <v>50</v>
          </cell>
          <cell r="I3085">
            <v>40</v>
          </cell>
          <cell r="R3085">
            <v>0</v>
          </cell>
        </row>
        <row r="3086">
          <cell r="C3086">
            <v>50</v>
          </cell>
          <cell r="I3086">
            <v>40</v>
          </cell>
          <cell r="R3086">
            <v>0</v>
          </cell>
        </row>
        <row r="3087">
          <cell r="C3087">
            <v>50</v>
          </cell>
          <cell r="I3087">
            <v>40</v>
          </cell>
          <cell r="R3087">
            <v>0</v>
          </cell>
        </row>
        <row r="3088">
          <cell r="C3088">
            <v>50</v>
          </cell>
          <cell r="I3088">
            <v>40</v>
          </cell>
          <cell r="R3088">
            <v>0</v>
          </cell>
        </row>
        <row r="3089">
          <cell r="C3089">
            <v>50</v>
          </cell>
          <cell r="I3089">
            <v>40</v>
          </cell>
          <cell r="R3089">
            <v>0</v>
          </cell>
        </row>
        <row r="3090">
          <cell r="C3090">
            <v>50</v>
          </cell>
          <cell r="I3090">
            <v>40</v>
          </cell>
          <cell r="R3090">
            <v>0</v>
          </cell>
        </row>
        <row r="3091">
          <cell r="C3091">
            <v>50</v>
          </cell>
          <cell r="I3091">
            <v>40</v>
          </cell>
          <cell r="R3091">
            <v>0</v>
          </cell>
        </row>
        <row r="3092">
          <cell r="C3092">
            <v>50</v>
          </cell>
          <cell r="I3092">
            <v>40</v>
          </cell>
          <cell r="R3092">
            <v>0</v>
          </cell>
        </row>
        <row r="3093">
          <cell r="C3093">
            <v>38</v>
          </cell>
          <cell r="I3093">
            <v>39</v>
          </cell>
          <cell r="R3093">
            <v>0</v>
          </cell>
        </row>
        <row r="3094">
          <cell r="C3094">
            <v>38</v>
          </cell>
          <cell r="I3094">
            <v>39</v>
          </cell>
          <cell r="R3094">
            <v>0</v>
          </cell>
        </row>
        <row r="3095">
          <cell r="C3095">
            <v>38</v>
          </cell>
          <cell r="I3095">
            <v>39</v>
          </cell>
          <cell r="R3095">
            <v>0</v>
          </cell>
        </row>
        <row r="3096">
          <cell r="C3096">
            <v>38</v>
          </cell>
          <cell r="I3096">
            <v>39</v>
          </cell>
          <cell r="R3096">
            <v>0</v>
          </cell>
        </row>
        <row r="3097">
          <cell r="C3097">
            <v>38</v>
          </cell>
          <cell r="I3097">
            <v>39</v>
          </cell>
          <cell r="R3097">
            <v>0</v>
          </cell>
        </row>
        <row r="3098">
          <cell r="C3098">
            <v>38</v>
          </cell>
          <cell r="I3098">
            <v>39</v>
          </cell>
          <cell r="R3098">
            <v>0</v>
          </cell>
        </row>
        <row r="3099">
          <cell r="C3099">
            <v>38</v>
          </cell>
          <cell r="I3099">
            <v>39</v>
          </cell>
          <cell r="R3099">
            <v>0</v>
          </cell>
        </row>
        <row r="3100">
          <cell r="C3100">
            <v>38</v>
          </cell>
          <cell r="I3100">
            <v>39</v>
          </cell>
          <cell r="R3100">
            <v>0</v>
          </cell>
        </row>
        <row r="3101">
          <cell r="C3101">
            <v>38</v>
          </cell>
          <cell r="I3101">
            <v>39</v>
          </cell>
          <cell r="R3101">
            <v>0</v>
          </cell>
        </row>
        <row r="3102">
          <cell r="C3102">
            <v>38</v>
          </cell>
          <cell r="I3102">
            <v>39</v>
          </cell>
          <cell r="R3102">
            <v>0</v>
          </cell>
        </row>
        <row r="3103">
          <cell r="C3103">
            <v>38</v>
          </cell>
          <cell r="I3103">
            <v>39</v>
          </cell>
          <cell r="R3103">
            <v>0</v>
          </cell>
        </row>
        <row r="3104">
          <cell r="C3104">
            <v>38</v>
          </cell>
          <cell r="I3104">
            <v>39</v>
          </cell>
          <cell r="R3104">
            <v>0</v>
          </cell>
        </row>
        <row r="3105">
          <cell r="C3105">
            <v>38</v>
          </cell>
          <cell r="I3105">
            <v>39</v>
          </cell>
          <cell r="R3105">
            <v>0</v>
          </cell>
        </row>
        <row r="3106">
          <cell r="C3106">
            <v>38</v>
          </cell>
          <cell r="I3106">
            <v>39</v>
          </cell>
          <cell r="R3106">
            <v>0</v>
          </cell>
        </row>
        <row r="3107">
          <cell r="C3107">
            <v>38</v>
          </cell>
          <cell r="I3107">
            <v>39</v>
          </cell>
          <cell r="R3107">
            <v>0</v>
          </cell>
        </row>
        <row r="3108">
          <cell r="C3108">
            <v>38</v>
          </cell>
          <cell r="I3108">
            <v>39</v>
          </cell>
          <cell r="R3108">
            <v>0</v>
          </cell>
        </row>
        <row r="3109">
          <cell r="C3109">
            <v>48</v>
          </cell>
          <cell r="I3109">
            <v>30</v>
          </cell>
          <cell r="R3109">
            <v>0</v>
          </cell>
        </row>
        <row r="3110">
          <cell r="C3110">
            <v>48</v>
          </cell>
          <cell r="I3110">
            <v>30</v>
          </cell>
          <cell r="R3110">
            <v>0</v>
          </cell>
        </row>
        <row r="3111">
          <cell r="C3111">
            <v>48</v>
          </cell>
          <cell r="I3111">
            <v>30</v>
          </cell>
          <cell r="R3111">
            <v>0</v>
          </cell>
        </row>
        <row r="3112">
          <cell r="C3112">
            <v>48</v>
          </cell>
          <cell r="I3112">
            <v>30</v>
          </cell>
          <cell r="R3112">
            <v>0</v>
          </cell>
        </row>
        <row r="3113">
          <cell r="C3113">
            <v>48</v>
          </cell>
          <cell r="I3113">
            <v>30</v>
          </cell>
          <cell r="R3113">
            <v>0</v>
          </cell>
        </row>
        <row r="3114">
          <cell r="C3114">
            <v>48</v>
          </cell>
          <cell r="I3114">
            <v>30</v>
          </cell>
          <cell r="R3114">
            <v>0</v>
          </cell>
        </row>
        <row r="3115">
          <cell r="C3115">
            <v>48</v>
          </cell>
          <cell r="I3115">
            <v>30</v>
          </cell>
          <cell r="R3115">
            <v>0</v>
          </cell>
        </row>
        <row r="3116">
          <cell r="C3116">
            <v>48</v>
          </cell>
          <cell r="I3116">
            <v>30</v>
          </cell>
          <cell r="R3116">
            <v>0</v>
          </cell>
        </row>
        <row r="3117">
          <cell r="C3117">
            <v>48</v>
          </cell>
          <cell r="I3117">
            <v>30</v>
          </cell>
          <cell r="R3117">
            <v>0</v>
          </cell>
        </row>
        <row r="3118">
          <cell r="C3118">
            <v>48</v>
          </cell>
          <cell r="I3118">
            <v>30</v>
          </cell>
          <cell r="R3118">
            <v>0</v>
          </cell>
        </row>
        <row r="3119">
          <cell r="C3119">
            <v>48</v>
          </cell>
          <cell r="I3119">
            <v>30</v>
          </cell>
          <cell r="R3119">
            <v>0</v>
          </cell>
        </row>
        <row r="3120">
          <cell r="C3120">
            <v>48</v>
          </cell>
          <cell r="I3120">
            <v>30</v>
          </cell>
          <cell r="R3120">
            <v>0</v>
          </cell>
        </row>
        <row r="3121">
          <cell r="C3121">
            <v>48</v>
          </cell>
          <cell r="I3121">
            <v>30</v>
          </cell>
          <cell r="R3121">
            <v>0</v>
          </cell>
        </row>
        <row r="3122">
          <cell r="C3122">
            <v>48</v>
          </cell>
          <cell r="I3122">
            <v>30</v>
          </cell>
          <cell r="R3122">
            <v>0</v>
          </cell>
        </row>
        <row r="3123">
          <cell r="C3123">
            <v>48</v>
          </cell>
          <cell r="I3123">
            <v>30</v>
          </cell>
          <cell r="R3123">
            <v>0</v>
          </cell>
        </row>
        <row r="3124">
          <cell r="C3124">
            <v>48</v>
          </cell>
          <cell r="I3124">
            <v>30</v>
          </cell>
          <cell r="R3124">
            <v>0</v>
          </cell>
        </row>
        <row r="3125">
          <cell r="C3125">
            <v>34</v>
          </cell>
          <cell r="I3125">
            <v>29</v>
          </cell>
          <cell r="R3125">
            <v>1313</v>
          </cell>
        </row>
        <row r="3126">
          <cell r="C3126">
            <v>34</v>
          </cell>
          <cell r="I3126">
            <v>29</v>
          </cell>
          <cell r="R3126">
            <v>1313</v>
          </cell>
        </row>
        <row r="3127">
          <cell r="C3127">
            <v>34</v>
          </cell>
          <cell r="I3127">
            <v>29</v>
          </cell>
          <cell r="R3127">
            <v>1313</v>
          </cell>
        </row>
        <row r="3128">
          <cell r="C3128">
            <v>34</v>
          </cell>
          <cell r="I3128">
            <v>29</v>
          </cell>
          <cell r="R3128">
            <v>1313</v>
          </cell>
        </row>
        <row r="3129">
          <cell r="C3129">
            <v>34</v>
          </cell>
          <cell r="I3129">
            <v>29</v>
          </cell>
          <cell r="R3129">
            <v>1313</v>
          </cell>
        </row>
        <row r="3130">
          <cell r="C3130">
            <v>34</v>
          </cell>
          <cell r="I3130">
            <v>29</v>
          </cell>
          <cell r="R3130">
            <v>1313</v>
          </cell>
        </row>
        <row r="3131">
          <cell r="C3131">
            <v>34</v>
          </cell>
          <cell r="I3131">
            <v>29</v>
          </cell>
          <cell r="R3131">
            <v>1313</v>
          </cell>
        </row>
        <row r="3132">
          <cell r="C3132">
            <v>34</v>
          </cell>
          <cell r="I3132">
            <v>29</v>
          </cell>
          <cell r="R3132">
            <v>1313</v>
          </cell>
        </row>
        <row r="3133">
          <cell r="C3133">
            <v>34</v>
          </cell>
          <cell r="I3133">
            <v>29</v>
          </cell>
          <cell r="R3133">
            <v>1313</v>
          </cell>
        </row>
        <row r="3134">
          <cell r="C3134">
            <v>34</v>
          </cell>
          <cell r="I3134">
            <v>29</v>
          </cell>
          <cell r="R3134">
            <v>1313</v>
          </cell>
        </row>
        <row r="3135">
          <cell r="C3135">
            <v>34</v>
          </cell>
          <cell r="I3135">
            <v>29</v>
          </cell>
          <cell r="R3135">
            <v>1313</v>
          </cell>
        </row>
        <row r="3136">
          <cell r="C3136">
            <v>34</v>
          </cell>
          <cell r="I3136">
            <v>29</v>
          </cell>
          <cell r="R3136">
            <v>1313</v>
          </cell>
        </row>
        <row r="3137">
          <cell r="C3137">
            <v>34</v>
          </cell>
          <cell r="I3137">
            <v>29</v>
          </cell>
          <cell r="R3137">
            <v>1313</v>
          </cell>
        </row>
        <row r="3138">
          <cell r="C3138">
            <v>34</v>
          </cell>
          <cell r="I3138">
            <v>29</v>
          </cell>
          <cell r="R3138">
            <v>1313</v>
          </cell>
        </row>
        <row r="3139">
          <cell r="C3139">
            <v>34</v>
          </cell>
          <cell r="I3139">
            <v>29</v>
          </cell>
          <cell r="R3139">
            <v>1313</v>
          </cell>
        </row>
        <row r="3140">
          <cell r="C3140">
            <v>34</v>
          </cell>
          <cell r="I3140">
            <v>29</v>
          </cell>
          <cell r="R3140">
            <v>1313</v>
          </cell>
        </row>
        <row r="3141">
          <cell r="C3141">
            <v>33</v>
          </cell>
          <cell r="I3141">
            <v>28</v>
          </cell>
          <cell r="R3141">
            <v>6590</v>
          </cell>
        </row>
        <row r="3142">
          <cell r="C3142">
            <v>33</v>
          </cell>
          <cell r="I3142">
            <v>28</v>
          </cell>
          <cell r="R3142">
            <v>6590</v>
          </cell>
        </row>
        <row r="3143">
          <cell r="C3143">
            <v>33</v>
          </cell>
          <cell r="I3143">
            <v>28</v>
          </cell>
          <cell r="R3143">
            <v>6590</v>
          </cell>
        </row>
        <row r="3144">
          <cell r="C3144">
            <v>33</v>
          </cell>
          <cell r="I3144">
            <v>28</v>
          </cell>
          <cell r="R3144">
            <v>6590</v>
          </cell>
        </row>
        <row r="3145">
          <cell r="C3145">
            <v>33</v>
          </cell>
          <cell r="I3145">
            <v>28</v>
          </cell>
          <cell r="R3145">
            <v>6590</v>
          </cell>
        </row>
        <row r="3146">
          <cell r="C3146">
            <v>33</v>
          </cell>
          <cell r="I3146">
            <v>28</v>
          </cell>
          <cell r="R3146">
            <v>6590</v>
          </cell>
        </row>
        <row r="3147">
          <cell r="C3147">
            <v>33</v>
          </cell>
          <cell r="I3147">
            <v>28</v>
          </cell>
          <cell r="R3147">
            <v>6590</v>
          </cell>
        </row>
        <row r="3148">
          <cell r="C3148">
            <v>33</v>
          </cell>
          <cell r="I3148">
            <v>28</v>
          </cell>
          <cell r="R3148">
            <v>6590</v>
          </cell>
        </row>
        <row r="3149">
          <cell r="C3149">
            <v>33</v>
          </cell>
          <cell r="I3149">
            <v>28</v>
          </cell>
          <cell r="R3149">
            <v>6590</v>
          </cell>
        </row>
        <row r="3150">
          <cell r="C3150">
            <v>33</v>
          </cell>
          <cell r="I3150">
            <v>28</v>
          </cell>
          <cell r="R3150">
            <v>6590</v>
          </cell>
        </row>
        <row r="3151">
          <cell r="C3151">
            <v>33</v>
          </cell>
          <cell r="I3151">
            <v>28</v>
          </cell>
          <cell r="R3151">
            <v>6590</v>
          </cell>
        </row>
        <row r="3152">
          <cell r="C3152">
            <v>33</v>
          </cell>
          <cell r="I3152">
            <v>28</v>
          </cell>
          <cell r="R3152">
            <v>6590</v>
          </cell>
        </row>
        <row r="3153">
          <cell r="C3153">
            <v>33</v>
          </cell>
          <cell r="I3153">
            <v>28</v>
          </cell>
          <cell r="R3153">
            <v>6590</v>
          </cell>
        </row>
        <row r="3154">
          <cell r="C3154">
            <v>33</v>
          </cell>
          <cell r="I3154">
            <v>28</v>
          </cell>
          <cell r="R3154">
            <v>6590</v>
          </cell>
        </row>
        <row r="3155">
          <cell r="C3155">
            <v>33</v>
          </cell>
          <cell r="I3155">
            <v>28</v>
          </cell>
          <cell r="R3155">
            <v>6590</v>
          </cell>
        </row>
        <row r="3156">
          <cell r="C3156">
            <v>33</v>
          </cell>
          <cell r="I3156">
            <v>28</v>
          </cell>
          <cell r="R3156">
            <v>6590</v>
          </cell>
        </row>
        <row r="3157">
          <cell r="C3157">
            <v>39</v>
          </cell>
          <cell r="I3157">
            <v>28</v>
          </cell>
          <cell r="R3157">
            <v>1</v>
          </cell>
        </row>
        <row r="3158">
          <cell r="C3158">
            <v>39</v>
          </cell>
          <cell r="I3158">
            <v>28</v>
          </cell>
          <cell r="R3158">
            <v>1</v>
          </cell>
        </row>
        <row r="3159">
          <cell r="C3159">
            <v>39</v>
          </cell>
          <cell r="I3159">
            <v>28</v>
          </cell>
          <cell r="R3159">
            <v>1</v>
          </cell>
        </row>
        <row r="3160">
          <cell r="C3160">
            <v>39</v>
          </cell>
          <cell r="I3160">
            <v>28</v>
          </cell>
          <cell r="R3160">
            <v>1</v>
          </cell>
        </row>
        <row r="3161">
          <cell r="C3161">
            <v>39</v>
          </cell>
          <cell r="I3161">
            <v>28</v>
          </cell>
          <cell r="R3161">
            <v>1</v>
          </cell>
        </row>
        <row r="3162">
          <cell r="C3162">
            <v>39</v>
          </cell>
          <cell r="I3162">
            <v>28</v>
          </cell>
          <cell r="R3162">
            <v>1</v>
          </cell>
        </row>
        <row r="3163">
          <cell r="C3163">
            <v>39</v>
          </cell>
          <cell r="I3163">
            <v>28</v>
          </cell>
          <cell r="R3163">
            <v>1</v>
          </cell>
        </row>
        <row r="3164">
          <cell r="C3164">
            <v>39</v>
          </cell>
          <cell r="I3164">
            <v>28</v>
          </cell>
          <cell r="R3164">
            <v>1</v>
          </cell>
        </row>
        <row r="3165">
          <cell r="C3165">
            <v>39</v>
          </cell>
          <cell r="I3165">
            <v>28</v>
          </cell>
          <cell r="R3165">
            <v>1</v>
          </cell>
        </row>
        <row r="3166">
          <cell r="C3166">
            <v>39</v>
          </cell>
          <cell r="I3166">
            <v>28</v>
          </cell>
          <cell r="R3166">
            <v>1</v>
          </cell>
        </row>
        <row r="3167">
          <cell r="C3167">
            <v>39</v>
          </cell>
          <cell r="I3167">
            <v>28</v>
          </cell>
          <cell r="R3167">
            <v>1</v>
          </cell>
        </row>
        <row r="3168">
          <cell r="C3168">
            <v>39</v>
          </cell>
          <cell r="I3168">
            <v>28</v>
          </cell>
          <cell r="R3168">
            <v>1</v>
          </cell>
        </row>
        <row r="3169">
          <cell r="C3169">
            <v>39</v>
          </cell>
          <cell r="I3169">
            <v>28</v>
          </cell>
          <cell r="R3169">
            <v>1</v>
          </cell>
        </row>
        <row r="3170">
          <cell r="C3170">
            <v>39</v>
          </cell>
          <cell r="I3170">
            <v>28</v>
          </cell>
          <cell r="R3170">
            <v>1</v>
          </cell>
        </row>
        <row r="3171">
          <cell r="C3171">
            <v>39</v>
          </cell>
          <cell r="I3171">
            <v>28</v>
          </cell>
          <cell r="R3171">
            <v>1</v>
          </cell>
        </row>
        <row r="3172">
          <cell r="C3172">
            <v>39</v>
          </cell>
          <cell r="I3172">
            <v>28</v>
          </cell>
          <cell r="R3172">
            <v>1</v>
          </cell>
        </row>
        <row r="3173">
          <cell r="C3173">
            <v>30</v>
          </cell>
          <cell r="I3173">
            <v>27</v>
          </cell>
          <cell r="R3173">
            <v>481</v>
          </cell>
        </row>
        <row r="3174">
          <cell r="C3174">
            <v>30</v>
          </cell>
          <cell r="I3174">
            <v>27</v>
          </cell>
          <cell r="R3174">
            <v>481</v>
          </cell>
        </row>
        <row r="3175">
          <cell r="C3175">
            <v>30</v>
          </cell>
          <cell r="I3175">
            <v>27</v>
          </cell>
          <cell r="R3175">
            <v>481</v>
          </cell>
        </row>
        <row r="3176">
          <cell r="C3176">
            <v>30</v>
          </cell>
          <cell r="I3176">
            <v>27</v>
          </cell>
          <cell r="R3176">
            <v>481</v>
          </cell>
        </row>
        <row r="3177">
          <cell r="C3177">
            <v>30</v>
          </cell>
          <cell r="I3177">
            <v>27</v>
          </cell>
          <cell r="R3177">
            <v>481</v>
          </cell>
        </row>
        <row r="3178">
          <cell r="C3178">
            <v>30</v>
          </cell>
          <cell r="I3178">
            <v>27</v>
          </cell>
          <cell r="R3178">
            <v>481</v>
          </cell>
        </row>
        <row r="3179">
          <cell r="C3179">
            <v>30</v>
          </cell>
          <cell r="I3179">
            <v>27</v>
          </cell>
          <cell r="R3179">
            <v>481</v>
          </cell>
        </row>
        <row r="3180">
          <cell r="C3180">
            <v>30</v>
          </cell>
          <cell r="I3180">
            <v>27</v>
          </cell>
          <cell r="R3180">
            <v>481</v>
          </cell>
        </row>
        <row r="3181">
          <cell r="C3181">
            <v>30</v>
          </cell>
          <cell r="I3181">
            <v>27</v>
          </cell>
          <cell r="R3181">
            <v>481</v>
          </cell>
        </row>
        <row r="3182">
          <cell r="C3182">
            <v>30</v>
          </cell>
          <cell r="I3182">
            <v>27</v>
          </cell>
          <cell r="R3182">
            <v>481</v>
          </cell>
        </row>
        <row r="3183">
          <cell r="C3183">
            <v>30</v>
          </cell>
          <cell r="I3183">
            <v>27</v>
          </cell>
          <cell r="R3183">
            <v>481</v>
          </cell>
        </row>
        <row r="3184">
          <cell r="C3184">
            <v>30</v>
          </cell>
          <cell r="I3184">
            <v>27</v>
          </cell>
          <cell r="R3184">
            <v>481</v>
          </cell>
        </row>
        <row r="3185">
          <cell r="C3185">
            <v>30</v>
          </cell>
          <cell r="I3185">
            <v>27</v>
          </cell>
          <cell r="R3185">
            <v>481</v>
          </cell>
        </row>
        <row r="3186">
          <cell r="C3186">
            <v>30</v>
          </cell>
          <cell r="I3186">
            <v>27</v>
          </cell>
          <cell r="R3186">
            <v>481</v>
          </cell>
        </row>
        <row r="3187">
          <cell r="C3187">
            <v>30</v>
          </cell>
          <cell r="I3187">
            <v>27</v>
          </cell>
          <cell r="R3187">
            <v>481</v>
          </cell>
        </row>
        <row r="3188">
          <cell r="C3188">
            <v>30</v>
          </cell>
          <cell r="I3188">
            <v>27</v>
          </cell>
          <cell r="R3188">
            <v>481</v>
          </cell>
        </row>
        <row r="3189">
          <cell r="C3189">
            <v>18</v>
          </cell>
          <cell r="I3189">
            <v>25</v>
          </cell>
          <cell r="R3189">
            <v>5340</v>
          </cell>
        </row>
        <row r="3190">
          <cell r="C3190">
            <v>18</v>
          </cell>
          <cell r="I3190">
            <v>25</v>
          </cell>
          <cell r="R3190">
            <v>5340</v>
          </cell>
        </row>
        <row r="3191">
          <cell r="C3191">
            <v>18</v>
          </cell>
          <cell r="I3191">
            <v>25</v>
          </cell>
          <cell r="R3191">
            <v>5340</v>
          </cell>
        </row>
        <row r="3192">
          <cell r="C3192">
            <v>18</v>
          </cell>
          <cell r="I3192">
            <v>25</v>
          </cell>
          <cell r="R3192">
            <v>5340</v>
          </cell>
        </row>
        <row r="3193">
          <cell r="C3193">
            <v>18</v>
          </cell>
          <cell r="I3193">
            <v>25</v>
          </cell>
          <cell r="R3193">
            <v>5340</v>
          </cell>
        </row>
        <row r="3194">
          <cell r="C3194">
            <v>18</v>
          </cell>
          <cell r="I3194">
            <v>25</v>
          </cell>
          <cell r="R3194">
            <v>5340</v>
          </cell>
        </row>
        <row r="3195">
          <cell r="C3195">
            <v>18</v>
          </cell>
          <cell r="I3195">
            <v>25</v>
          </cell>
          <cell r="R3195">
            <v>5340</v>
          </cell>
        </row>
        <row r="3196">
          <cell r="C3196">
            <v>18</v>
          </cell>
          <cell r="I3196">
            <v>25</v>
          </cell>
          <cell r="R3196">
            <v>5340</v>
          </cell>
        </row>
        <row r="3197">
          <cell r="C3197">
            <v>18</v>
          </cell>
          <cell r="I3197">
            <v>25</v>
          </cell>
          <cell r="R3197">
            <v>5340</v>
          </cell>
        </row>
        <row r="3198">
          <cell r="C3198">
            <v>18</v>
          </cell>
          <cell r="I3198">
            <v>25</v>
          </cell>
          <cell r="R3198">
            <v>5340</v>
          </cell>
        </row>
        <row r="3199">
          <cell r="C3199">
            <v>18</v>
          </cell>
          <cell r="I3199">
            <v>25</v>
          </cell>
          <cell r="R3199">
            <v>5340</v>
          </cell>
        </row>
        <row r="3200">
          <cell r="C3200">
            <v>18</v>
          </cell>
          <cell r="I3200">
            <v>25</v>
          </cell>
          <cell r="R3200">
            <v>5340</v>
          </cell>
        </row>
        <row r="3201">
          <cell r="C3201">
            <v>18</v>
          </cell>
          <cell r="I3201">
            <v>25</v>
          </cell>
          <cell r="R3201">
            <v>5340</v>
          </cell>
        </row>
        <row r="3202">
          <cell r="C3202">
            <v>18</v>
          </cell>
          <cell r="I3202">
            <v>25</v>
          </cell>
          <cell r="R3202">
            <v>5340</v>
          </cell>
        </row>
        <row r="3203">
          <cell r="C3203">
            <v>18</v>
          </cell>
          <cell r="I3203">
            <v>25</v>
          </cell>
          <cell r="R3203">
            <v>5340</v>
          </cell>
        </row>
        <row r="3204">
          <cell r="C3204">
            <v>18</v>
          </cell>
          <cell r="I3204">
            <v>25</v>
          </cell>
          <cell r="R3204">
            <v>5340</v>
          </cell>
        </row>
        <row r="3205">
          <cell r="C3205">
            <v>15</v>
          </cell>
          <cell r="I3205">
            <v>25</v>
          </cell>
          <cell r="R3205">
            <v>4424</v>
          </cell>
        </row>
        <row r="3206">
          <cell r="C3206">
            <v>15</v>
          </cell>
          <cell r="I3206">
            <v>25</v>
          </cell>
          <cell r="R3206">
            <v>4424</v>
          </cell>
        </row>
        <row r="3207">
          <cell r="C3207">
            <v>15</v>
          </cell>
          <cell r="I3207">
            <v>25</v>
          </cell>
          <cell r="R3207">
            <v>4424</v>
          </cell>
        </row>
        <row r="3208">
          <cell r="C3208">
            <v>15</v>
          </cell>
          <cell r="I3208">
            <v>25</v>
          </cell>
          <cell r="R3208">
            <v>4424</v>
          </cell>
        </row>
        <row r="3209">
          <cell r="C3209">
            <v>15</v>
          </cell>
          <cell r="I3209">
            <v>25</v>
          </cell>
          <cell r="R3209">
            <v>4424</v>
          </cell>
        </row>
        <row r="3210">
          <cell r="C3210">
            <v>15</v>
          </cell>
          <cell r="I3210">
            <v>25</v>
          </cell>
          <cell r="R3210">
            <v>4424</v>
          </cell>
        </row>
        <row r="3211">
          <cell r="C3211">
            <v>15</v>
          </cell>
          <cell r="I3211">
            <v>25</v>
          </cell>
          <cell r="R3211">
            <v>4424</v>
          </cell>
        </row>
        <row r="3212">
          <cell r="C3212">
            <v>15</v>
          </cell>
          <cell r="I3212">
            <v>25</v>
          </cell>
          <cell r="R3212">
            <v>4424</v>
          </cell>
        </row>
        <row r="3213">
          <cell r="C3213">
            <v>15</v>
          </cell>
          <cell r="I3213">
            <v>25</v>
          </cell>
          <cell r="R3213">
            <v>4424</v>
          </cell>
        </row>
        <row r="3214">
          <cell r="C3214">
            <v>15</v>
          </cell>
          <cell r="I3214">
            <v>25</v>
          </cell>
          <cell r="R3214">
            <v>4424</v>
          </cell>
        </row>
        <row r="3215">
          <cell r="C3215">
            <v>15</v>
          </cell>
          <cell r="I3215">
            <v>25</v>
          </cell>
          <cell r="R3215">
            <v>4424</v>
          </cell>
        </row>
        <row r="3216">
          <cell r="C3216">
            <v>15</v>
          </cell>
          <cell r="I3216">
            <v>25</v>
          </cell>
          <cell r="R3216">
            <v>4424</v>
          </cell>
        </row>
        <row r="3217">
          <cell r="C3217">
            <v>15</v>
          </cell>
          <cell r="I3217">
            <v>25</v>
          </cell>
          <cell r="R3217">
            <v>4424</v>
          </cell>
        </row>
        <row r="3218">
          <cell r="C3218">
            <v>15</v>
          </cell>
          <cell r="I3218">
            <v>25</v>
          </cell>
          <cell r="R3218">
            <v>4424</v>
          </cell>
        </row>
        <row r="3219">
          <cell r="C3219">
            <v>15</v>
          </cell>
          <cell r="I3219">
            <v>25</v>
          </cell>
          <cell r="R3219">
            <v>4424</v>
          </cell>
        </row>
        <row r="3220">
          <cell r="C3220">
            <v>15</v>
          </cell>
          <cell r="I3220">
            <v>25</v>
          </cell>
          <cell r="R3220">
            <v>4424</v>
          </cell>
        </row>
        <row r="3221">
          <cell r="C3221">
            <v>31</v>
          </cell>
          <cell r="I3221">
            <v>25</v>
          </cell>
          <cell r="R3221">
            <v>216</v>
          </cell>
        </row>
        <row r="3222">
          <cell r="C3222">
            <v>31</v>
          </cell>
          <cell r="I3222">
            <v>25</v>
          </cell>
          <cell r="R3222">
            <v>216</v>
          </cell>
        </row>
        <row r="3223">
          <cell r="C3223">
            <v>31</v>
          </cell>
          <cell r="I3223">
            <v>25</v>
          </cell>
          <cell r="R3223">
            <v>216</v>
          </cell>
        </row>
        <row r="3224">
          <cell r="C3224">
            <v>31</v>
          </cell>
          <cell r="I3224">
            <v>25</v>
          </cell>
          <cell r="R3224">
            <v>216</v>
          </cell>
        </row>
        <row r="3225">
          <cell r="C3225">
            <v>31</v>
          </cell>
          <cell r="I3225">
            <v>25</v>
          </cell>
          <cell r="R3225">
            <v>216</v>
          </cell>
        </row>
        <row r="3226">
          <cell r="C3226">
            <v>31</v>
          </cell>
          <cell r="I3226">
            <v>25</v>
          </cell>
          <cell r="R3226">
            <v>216</v>
          </cell>
        </row>
        <row r="3227">
          <cell r="C3227">
            <v>31</v>
          </cell>
          <cell r="I3227">
            <v>25</v>
          </cell>
          <cell r="R3227">
            <v>216</v>
          </cell>
        </row>
        <row r="3228">
          <cell r="C3228">
            <v>31</v>
          </cell>
          <cell r="I3228">
            <v>25</v>
          </cell>
          <cell r="R3228">
            <v>216</v>
          </cell>
        </row>
        <row r="3229">
          <cell r="C3229">
            <v>31</v>
          </cell>
          <cell r="I3229">
            <v>25</v>
          </cell>
          <cell r="R3229">
            <v>216</v>
          </cell>
        </row>
        <row r="3230">
          <cell r="C3230">
            <v>31</v>
          </cell>
          <cell r="I3230">
            <v>25</v>
          </cell>
          <cell r="R3230">
            <v>216</v>
          </cell>
        </row>
        <row r="3231">
          <cell r="C3231">
            <v>31</v>
          </cell>
          <cell r="I3231">
            <v>25</v>
          </cell>
          <cell r="R3231">
            <v>216</v>
          </cell>
        </row>
        <row r="3232">
          <cell r="C3232">
            <v>31</v>
          </cell>
          <cell r="I3232">
            <v>25</v>
          </cell>
          <cell r="R3232">
            <v>216</v>
          </cell>
        </row>
        <row r="3233">
          <cell r="C3233">
            <v>31</v>
          </cell>
          <cell r="I3233">
            <v>25</v>
          </cell>
          <cell r="R3233">
            <v>216</v>
          </cell>
        </row>
        <row r="3234">
          <cell r="C3234">
            <v>31</v>
          </cell>
          <cell r="I3234">
            <v>25</v>
          </cell>
          <cell r="R3234">
            <v>216</v>
          </cell>
        </row>
        <row r="3235">
          <cell r="C3235">
            <v>31</v>
          </cell>
          <cell r="I3235">
            <v>25</v>
          </cell>
          <cell r="R3235">
            <v>216</v>
          </cell>
        </row>
        <row r="3236">
          <cell r="C3236">
            <v>31</v>
          </cell>
          <cell r="I3236">
            <v>25</v>
          </cell>
          <cell r="R3236">
            <v>216</v>
          </cell>
        </row>
        <row r="3237">
          <cell r="C3237">
            <v>28</v>
          </cell>
          <cell r="I3237">
            <v>24</v>
          </cell>
          <cell r="R3237">
            <v>70</v>
          </cell>
        </row>
        <row r="3238">
          <cell r="C3238">
            <v>28</v>
          </cell>
          <cell r="I3238">
            <v>24</v>
          </cell>
          <cell r="R3238">
            <v>70</v>
          </cell>
        </row>
        <row r="3239">
          <cell r="C3239">
            <v>28</v>
          </cell>
          <cell r="I3239">
            <v>24</v>
          </cell>
          <cell r="R3239">
            <v>70</v>
          </cell>
        </row>
        <row r="3240">
          <cell r="C3240">
            <v>28</v>
          </cell>
          <cell r="I3240">
            <v>24</v>
          </cell>
          <cell r="R3240">
            <v>70</v>
          </cell>
        </row>
        <row r="3241">
          <cell r="C3241">
            <v>28</v>
          </cell>
          <cell r="I3241">
            <v>24</v>
          </cell>
          <cell r="R3241">
            <v>70</v>
          </cell>
        </row>
        <row r="3242">
          <cell r="C3242">
            <v>28</v>
          </cell>
          <cell r="I3242">
            <v>24</v>
          </cell>
          <cell r="R3242">
            <v>70</v>
          </cell>
        </row>
        <row r="3243">
          <cell r="C3243">
            <v>28</v>
          </cell>
          <cell r="I3243">
            <v>24</v>
          </cell>
          <cell r="R3243">
            <v>70</v>
          </cell>
        </row>
        <row r="3244">
          <cell r="C3244">
            <v>28</v>
          </cell>
          <cell r="I3244">
            <v>24</v>
          </cell>
          <cell r="R3244">
            <v>70</v>
          </cell>
        </row>
        <row r="3245">
          <cell r="C3245">
            <v>28</v>
          </cell>
          <cell r="I3245">
            <v>24</v>
          </cell>
          <cell r="R3245">
            <v>70</v>
          </cell>
        </row>
        <row r="3246">
          <cell r="C3246">
            <v>28</v>
          </cell>
          <cell r="I3246">
            <v>24</v>
          </cell>
          <cell r="R3246">
            <v>70</v>
          </cell>
        </row>
        <row r="3247">
          <cell r="C3247">
            <v>28</v>
          </cell>
          <cell r="I3247">
            <v>24</v>
          </cell>
          <cell r="R3247">
            <v>70</v>
          </cell>
        </row>
        <row r="3248">
          <cell r="C3248">
            <v>28</v>
          </cell>
          <cell r="I3248">
            <v>24</v>
          </cell>
          <cell r="R3248">
            <v>70</v>
          </cell>
        </row>
        <row r="3249">
          <cell r="C3249">
            <v>28</v>
          </cell>
          <cell r="I3249">
            <v>24</v>
          </cell>
          <cell r="R3249">
            <v>70</v>
          </cell>
        </row>
        <row r="3250">
          <cell r="C3250">
            <v>28</v>
          </cell>
          <cell r="I3250">
            <v>24</v>
          </cell>
          <cell r="R3250">
            <v>70</v>
          </cell>
        </row>
        <row r="3251">
          <cell r="C3251">
            <v>28</v>
          </cell>
          <cell r="I3251">
            <v>24</v>
          </cell>
          <cell r="R3251">
            <v>70</v>
          </cell>
        </row>
        <row r="3252">
          <cell r="C3252">
            <v>28</v>
          </cell>
          <cell r="I3252">
            <v>24</v>
          </cell>
          <cell r="R3252">
            <v>70</v>
          </cell>
        </row>
        <row r="3253">
          <cell r="C3253">
            <v>34</v>
          </cell>
          <cell r="I3253">
            <v>22</v>
          </cell>
          <cell r="R3253">
            <v>26</v>
          </cell>
        </row>
        <row r="3254">
          <cell r="C3254">
            <v>34</v>
          </cell>
          <cell r="I3254">
            <v>22</v>
          </cell>
          <cell r="R3254">
            <v>26</v>
          </cell>
        </row>
        <row r="3255">
          <cell r="C3255">
            <v>34</v>
          </cell>
          <cell r="I3255">
            <v>22</v>
          </cell>
          <cell r="R3255">
            <v>26</v>
          </cell>
        </row>
        <row r="3256">
          <cell r="C3256">
            <v>34</v>
          </cell>
          <cell r="I3256">
            <v>22</v>
          </cell>
          <cell r="R3256">
            <v>26</v>
          </cell>
        </row>
        <row r="3257">
          <cell r="C3257">
            <v>34</v>
          </cell>
          <cell r="I3257">
            <v>22</v>
          </cell>
          <cell r="R3257">
            <v>26</v>
          </cell>
        </row>
        <row r="3258">
          <cell r="C3258">
            <v>34</v>
          </cell>
          <cell r="I3258">
            <v>22</v>
          </cell>
          <cell r="R3258">
            <v>26</v>
          </cell>
        </row>
        <row r="3259">
          <cell r="C3259">
            <v>34</v>
          </cell>
          <cell r="I3259">
            <v>22</v>
          </cell>
          <cell r="R3259">
            <v>26</v>
          </cell>
        </row>
        <row r="3260">
          <cell r="C3260">
            <v>34</v>
          </cell>
          <cell r="I3260">
            <v>22</v>
          </cell>
          <cell r="R3260">
            <v>26</v>
          </cell>
        </row>
        <row r="3261">
          <cell r="C3261">
            <v>34</v>
          </cell>
          <cell r="I3261">
            <v>22</v>
          </cell>
          <cell r="R3261">
            <v>26</v>
          </cell>
        </row>
        <row r="3262">
          <cell r="C3262">
            <v>34</v>
          </cell>
          <cell r="I3262">
            <v>22</v>
          </cell>
          <cell r="R3262">
            <v>26</v>
          </cell>
        </row>
        <row r="3263">
          <cell r="C3263">
            <v>34</v>
          </cell>
          <cell r="I3263">
            <v>22</v>
          </cell>
          <cell r="R3263">
            <v>26</v>
          </cell>
        </row>
        <row r="3264">
          <cell r="C3264">
            <v>34</v>
          </cell>
          <cell r="I3264">
            <v>22</v>
          </cell>
          <cell r="R3264">
            <v>26</v>
          </cell>
        </row>
        <row r="3265">
          <cell r="C3265">
            <v>34</v>
          </cell>
          <cell r="I3265">
            <v>22</v>
          </cell>
          <cell r="R3265">
            <v>26</v>
          </cell>
        </row>
        <row r="3266">
          <cell r="C3266">
            <v>34</v>
          </cell>
          <cell r="I3266">
            <v>22</v>
          </cell>
          <cell r="R3266">
            <v>26</v>
          </cell>
        </row>
        <row r="3267">
          <cell r="C3267">
            <v>34</v>
          </cell>
          <cell r="I3267">
            <v>22</v>
          </cell>
          <cell r="R3267">
            <v>26</v>
          </cell>
        </row>
        <row r="3268">
          <cell r="C3268">
            <v>34</v>
          </cell>
          <cell r="I3268">
            <v>22</v>
          </cell>
          <cell r="R3268">
            <v>26</v>
          </cell>
        </row>
        <row r="3269">
          <cell r="C3269">
            <v>39</v>
          </cell>
          <cell r="I3269">
            <v>22</v>
          </cell>
          <cell r="R3269">
            <v>0</v>
          </cell>
        </row>
        <row r="3270">
          <cell r="C3270">
            <v>39</v>
          </cell>
          <cell r="I3270">
            <v>22</v>
          </cell>
          <cell r="R3270">
            <v>0</v>
          </cell>
        </row>
        <row r="3271">
          <cell r="C3271">
            <v>39</v>
          </cell>
          <cell r="I3271">
            <v>22</v>
          </cell>
          <cell r="R3271">
            <v>0</v>
          </cell>
        </row>
        <row r="3272">
          <cell r="C3272">
            <v>39</v>
          </cell>
          <cell r="I3272">
            <v>22</v>
          </cell>
          <cell r="R3272">
            <v>0</v>
          </cell>
        </row>
        <row r="3273">
          <cell r="C3273">
            <v>39</v>
          </cell>
          <cell r="I3273">
            <v>22</v>
          </cell>
          <cell r="R3273">
            <v>0</v>
          </cell>
        </row>
        <row r="3274">
          <cell r="C3274">
            <v>39</v>
          </cell>
          <cell r="I3274">
            <v>22</v>
          </cell>
          <cell r="R3274">
            <v>0</v>
          </cell>
        </row>
        <row r="3275">
          <cell r="C3275">
            <v>39</v>
          </cell>
          <cell r="I3275">
            <v>22</v>
          </cell>
          <cell r="R3275">
            <v>0</v>
          </cell>
        </row>
        <row r="3276">
          <cell r="C3276">
            <v>39</v>
          </cell>
          <cell r="I3276">
            <v>22</v>
          </cell>
          <cell r="R3276">
            <v>0</v>
          </cell>
        </row>
        <row r="3277">
          <cell r="C3277">
            <v>39</v>
          </cell>
          <cell r="I3277">
            <v>22</v>
          </cell>
          <cell r="R3277">
            <v>0</v>
          </cell>
        </row>
        <row r="3278">
          <cell r="C3278">
            <v>39</v>
          </cell>
          <cell r="I3278">
            <v>22</v>
          </cell>
          <cell r="R3278">
            <v>0</v>
          </cell>
        </row>
        <row r="3279">
          <cell r="C3279">
            <v>39</v>
          </cell>
          <cell r="I3279">
            <v>22</v>
          </cell>
          <cell r="R3279">
            <v>0</v>
          </cell>
        </row>
        <row r="3280">
          <cell r="C3280">
            <v>39</v>
          </cell>
          <cell r="I3280">
            <v>22</v>
          </cell>
          <cell r="R3280">
            <v>0</v>
          </cell>
        </row>
        <row r="3281">
          <cell r="C3281">
            <v>39</v>
          </cell>
          <cell r="I3281">
            <v>22</v>
          </cell>
          <cell r="R3281">
            <v>0</v>
          </cell>
        </row>
        <row r="3282">
          <cell r="C3282">
            <v>39</v>
          </cell>
          <cell r="I3282">
            <v>22</v>
          </cell>
          <cell r="R3282">
            <v>0</v>
          </cell>
        </row>
        <row r="3283">
          <cell r="C3283">
            <v>39</v>
          </cell>
          <cell r="I3283">
            <v>22</v>
          </cell>
          <cell r="R3283">
            <v>0</v>
          </cell>
        </row>
        <row r="3284">
          <cell r="C3284">
            <v>39</v>
          </cell>
          <cell r="I3284">
            <v>22</v>
          </cell>
          <cell r="R3284">
            <v>0</v>
          </cell>
        </row>
        <row r="3285">
          <cell r="C3285">
            <v>35</v>
          </cell>
          <cell r="I3285">
            <v>21</v>
          </cell>
          <cell r="R3285">
            <v>625</v>
          </cell>
        </row>
        <row r="3286">
          <cell r="C3286">
            <v>35</v>
          </cell>
          <cell r="I3286">
            <v>21</v>
          </cell>
          <cell r="R3286">
            <v>625</v>
          </cell>
        </row>
        <row r="3287">
          <cell r="C3287">
            <v>35</v>
          </cell>
          <cell r="I3287">
            <v>21</v>
          </cell>
          <cell r="R3287">
            <v>625</v>
          </cell>
        </row>
        <row r="3288">
          <cell r="C3288">
            <v>35</v>
          </cell>
          <cell r="I3288">
            <v>21</v>
          </cell>
          <cell r="R3288">
            <v>625</v>
          </cell>
        </row>
        <row r="3289">
          <cell r="C3289">
            <v>35</v>
          </cell>
          <cell r="I3289">
            <v>21</v>
          </cell>
          <cell r="R3289">
            <v>625</v>
          </cell>
        </row>
        <row r="3290">
          <cell r="C3290">
            <v>35</v>
          </cell>
          <cell r="I3290">
            <v>21</v>
          </cell>
          <cell r="R3290">
            <v>625</v>
          </cell>
        </row>
        <row r="3291">
          <cell r="C3291">
            <v>35</v>
          </cell>
          <cell r="I3291">
            <v>21</v>
          </cell>
          <cell r="R3291">
            <v>625</v>
          </cell>
        </row>
        <row r="3292">
          <cell r="C3292">
            <v>35</v>
          </cell>
          <cell r="I3292">
            <v>21</v>
          </cell>
          <cell r="R3292">
            <v>625</v>
          </cell>
        </row>
        <row r="3293">
          <cell r="C3293">
            <v>35</v>
          </cell>
          <cell r="I3293">
            <v>21</v>
          </cell>
          <cell r="R3293">
            <v>625</v>
          </cell>
        </row>
        <row r="3294">
          <cell r="C3294">
            <v>35</v>
          </cell>
          <cell r="I3294">
            <v>21</v>
          </cell>
          <cell r="R3294">
            <v>625</v>
          </cell>
        </row>
        <row r="3295">
          <cell r="C3295">
            <v>35</v>
          </cell>
          <cell r="I3295">
            <v>21</v>
          </cell>
          <cell r="R3295">
            <v>625</v>
          </cell>
        </row>
        <row r="3296">
          <cell r="C3296">
            <v>35</v>
          </cell>
          <cell r="I3296">
            <v>21</v>
          </cell>
          <cell r="R3296">
            <v>625</v>
          </cell>
        </row>
        <row r="3297">
          <cell r="C3297">
            <v>35</v>
          </cell>
          <cell r="I3297">
            <v>21</v>
          </cell>
          <cell r="R3297">
            <v>625</v>
          </cell>
        </row>
        <row r="3298">
          <cell r="C3298">
            <v>35</v>
          </cell>
          <cell r="I3298">
            <v>21</v>
          </cell>
          <cell r="R3298">
            <v>625</v>
          </cell>
        </row>
        <row r="3299">
          <cell r="C3299">
            <v>35</v>
          </cell>
          <cell r="I3299">
            <v>21</v>
          </cell>
          <cell r="R3299">
            <v>625</v>
          </cell>
        </row>
        <row r="3300">
          <cell r="C3300">
            <v>35</v>
          </cell>
          <cell r="I3300">
            <v>21</v>
          </cell>
          <cell r="R3300">
            <v>625</v>
          </cell>
        </row>
        <row r="3301">
          <cell r="C3301">
            <v>43</v>
          </cell>
          <cell r="I3301">
            <v>21</v>
          </cell>
          <cell r="R3301">
            <v>0</v>
          </cell>
        </row>
        <row r="3302">
          <cell r="C3302">
            <v>43</v>
          </cell>
          <cell r="I3302">
            <v>21</v>
          </cell>
          <cell r="R3302">
            <v>0</v>
          </cell>
        </row>
        <row r="3303">
          <cell r="C3303">
            <v>43</v>
          </cell>
          <cell r="I3303">
            <v>21</v>
          </cell>
          <cell r="R3303">
            <v>0</v>
          </cell>
        </row>
        <row r="3304">
          <cell r="C3304">
            <v>43</v>
          </cell>
          <cell r="I3304">
            <v>21</v>
          </cell>
          <cell r="R3304">
            <v>0</v>
          </cell>
        </row>
        <row r="3305">
          <cell r="C3305">
            <v>43</v>
          </cell>
          <cell r="I3305">
            <v>21</v>
          </cell>
          <cell r="R3305">
            <v>0</v>
          </cell>
        </row>
        <row r="3306">
          <cell r="C3306">
            <v>43</v>
          </cell>
          <cell r="I3306">
            <v>21</v>
          </cell>
          <cell r="R3306">
            <v>0</v>
          </cell>
        </row>
        <row r="3307">
          <cell r="C3307">
            <v>43</v>
          </cell>
          <cell r="I3307">
            <v>21</v>
          </cell>
          <cell r="R3307">
            <v>0</v>
          </cell>
        </row>
        <row r="3308">
          <cell r="C3308">
            <v>43</v>
          </cell>
          <cell r="I3308">
            <v>21</v>
          </cell>
          <cell r="R3308">
            <v>0</v>
          </cell>
        </row>
        <row r="3309">
          <cell r="C3309">
            <v>43</v>
          </cell>
          <cell r="I3309">
            <v>21</v>
          </cell>
          <cell r="R3309">
            <v>0</v>
          </cell>
        </row>
        <row r="3310">
          <cell r="C3310">
            <v>43</v>
          </cell>
          <cell r="I3310">
            <v>21</v>
          </cell>
          <cell r="R3310">
            <v>0</v>
          </cell>
        </row>
        <row r="3311">
          <cell r="C3311">
            <v>43</v>
          </cell>
          <cell r="I3311">
            <v>21</v>
          </cell>
          <cell r="R3311">
            <v>0</v>
          </cell>
        </row>
        <row r="3312">
          <cell r="C3312">
            <v>43</v>
          </cell>
          <cell r="I3312">
            <v>21</v>
          </cell>
          <cell r="R3312">
            <v>0</v>
          </cell>
        </row>
        <row r="3313">
          <cell r="C3313">
            <v>43</v>
          </cell>
          <cell r="I3313">
            <v>21</v>
          </cell>
          <cell r="R3313">
            <v>0</v>
          </cell>
        </row>
        <row r="3314">
          <cell r="C3314">
            <v>43</v>
          </cell>
          <cell r="I3314">
            <v>21</v>
          </cell>
          <cell r="R3314">
            <v>0</v>
          </cell>
        </row>
        <row r="3315">
          <cell r="C3315">
            <v>43</v>
          </cell>
          <cell r="I3315">
            <v>21</v>
          </cell>
          <cell r="R3315">
            <v>0</v>
          </cell>
        </row>
        <row r="3316">
          <cell r="C3316">
            <v>43</v>
          </cell>
          <cell r="I3316">
            <v>21</v>
          </cell>
          <cell r="R3316">
            <v>0</v>
          </cell>
        </row>
        <row r="3317">
          <cell r="C3317">
            <v>40</v>
          </cell>
          <cell r="I3317">
            <v>21</v>
          </cell>
          <cell r="R3317">
            <v>0</v>
          </cell>
        </row>
        <row r="3318">
          <cell r="C3318">
            <v>40</v>
          </cell>
          <cell r="I3318">
            <v>21</v>
          </cell>
          <cell r="R3318">
            <v>0</v>
          </cell>
        </row>
        <row r="3319">
          <cell r="C3319">
            <v>40</v>
          </cell>
          <cell r="I3319">
            <v>21</v>
          </cell>
          <cell r="R3319">
            <v>0</v>
          </cell>
        </row>
        <row r="3320">
          <cell r="C3320">
            <v>40</v>
          </cell>
          <cell r="I3320">
            <v>21</v>
          </cell>
          <cell r="R3320">
            <v>0</v>
          </cell>
        </row>
        <row r="3321">
          <cell r="C3321">
            <v>40</v>
          </cell>
          <cell r="I3321">
            <v>21</v>
          </cell>
          <cell r="R3321">
            <v>0</v>
          </cell>
        </row>
        <row r="3322">
          <cell r="C3322">
            <v>40</v>
          </cell>
          <cell r="I3322">
            <v>21</v>
          </cell>
          <cell r="R3322">
            <v>0</v>
          </cell>
        </row>
        <row r="3323">
          <cell r="C3323">
            <v>40</v>
          </cell>
          <cell r="I3323">
            <v>21</v>
          </cell>
          <cell r="R3323">
            <v>0</v>
          </cell>
        </row>
        <row r="3324">
          <cell r="C3324">
            <v>40</v>
          </cell>
          <cell r="I3324">
            <v>21</v>
          </cell>
          <cell r="R3324">
            <v>0</v>
          </cell>
        </row>
        <row r="3325">
          <cell r="C3325">
            <v>40</v>
          </cell>
          <cell r="I3325">
            <v>21</v>
          </cell>
          <cell r="R3325">
            <v>0</v>
          </cell>
        </row>
        <row r="3326">
          <cell r="C3326">
            <v>40</v>
          </cell>
          <cell r="I3326">
            <v>21</v>
          </cell>
          <cell r="R3326">
            <v>0</v>
          </cell>
        </row>
        <row r="3327">
          <cell r="C3327">
            <v>40</v>
          </cell>
          <cell r="I3327">
            <v>21</v>
          </cell>
          <cell r="R3327">
            <v>0</v>
          </cell>
        </row>
        <row r="3328">
          <cell r="C3328">
            <v>40</v>
          </cell>
          <cell r="I3328">
            <v>21</v>
          </cell>
          <cell r="R3328">
            <v>0</v>
          </cell>
        </row>
        <row r="3329">
          <cell r="C3329">
            <v>40</v>
          </cell>
          <cell r="I3329">
            <v>21</v>
          </cell>
          <cell r="R3329">
            <v>0</v>
          </cell>
        </row>
        <row r="3330">
          <cell r="C3330">
            <v>40</v>
          </cell>
          <cell r="I3330">
            <v>21</v>
          </cell>
          <cell r="R3330">
            <v>0</v>
          </cell>
        </row>
        <row r="3331">
          <cell r="C3331">
            <v>40</v>
          </cell>
          <cell r="I3331">
            <v>21</v>
          </cell>
          <cell r="R3331">
            <v>0</v>
          </cell>
        </row>
        <row r="3332">
          <cell r="C3332">
            <v>40</v>
          </cell>
          <cell r="I3332">
            <v>21</v>
          </cell>
          <cell r="R3332">
            <v>0</v>
          </cell>
        </row>
        <row r="3333">
          <cell r="C3333">
            <v>30</v>
          </cell>
          <cell r="I3333">
            <v>20</v>
          </cell>
          <cell r="R3333">
            <v>202</v>
          </cell>
        </row>
        <row r="3334">
          <cell r="C3334">
            <v>30</v>
          </cell>
          <cell r="I3334">
            <v>20</v>
          </cell>
          <cell r="R3334">
            <v>202</v>
          </cell>
        </row>
        <row r="3335">
          <cell r="C3335">
            <v>30</v>
          </cell>
          <cell r="I3335">
            <v>20</v>
          </cell>
          <cell r="R3335">
            <v>202</v>
          </cell>
        </row>
        <row r="3336">
          <cell r="C3336">
            <v>30</v>
          </cell>
          <cell r="I3336">
            <v>20</v>
          </cell>
          <cell r="R3336">
            <v>202</v>
          </cell>
        </row>
        <row r="3337">
          <cell r="C3337">
            <v>30</v>
          </cell>
          <cell r="I3337">
            <v>20</v>
          </cell>
          <cell r="R3337">
            <v>202</v>
          </cell>
        </row>
        <row r="3338">
          <cell r="C3338">
            <v>30</v>
          </cell>
          <cell r="I3338">
            <v>20</v>
          </cell>
          <cell r="R3338">
            <v>202</v>
          </cell>
        </row>
        <row r="3339">
          <cell r="C3339">
            <v>30</v>
          </cell>
          <cell r="I3339">
            <v>20</v>
          </cell>
          <cell r="R3339">
            <v>202</v>
          </cell>
        </row>
        <row r="3340">
          <cell r="C3340">
            <v>30</v>
          </cell>
          <cell r="I3340">
            <v>20</v>
          </cell>
          <cell r="R3340">
            <v>202</v>
          </cell>
        </row>
        <row r="3341">
          <cell r="C3341">
            <v>30</v>
          </cell>
          <cell r="I3341">
            <v>20</v>
          </cell>
          <cell r="R3341">
            <v>202</v>
          </cell>
        </row>
        <row r="3342">
          <cell r="C3342">
            <v>30</v>
          </cell>
          <cell r="I3342">
            <v>20</v>
          </cell>
          <cell r="R3342">
            <v>202</v>
          </cell>
        </row>
        <row r="3343">
          <cell r="C3343">
            <v>30</v>
          </cell>
          <cell r="I3343">
            <v>20</v>
          </cell>
          <cell r="R3343">
            <v>202</v>
          </cell>
        </row>
        <row r="3344">
          <cell r="C3344">
            <v>30</v>
          </cell>
          <cell r="I3344">
            <v>20</v>
          </cell>
          <cell r="R3344">
            <v>202</v>
          </cell>
        </row>
        <row r="3345">
          <cell r="C3345">
            <v>30</v>
          </cell>
          <cell r="I3345">
            <v>20</v>
          </cell>
          <cell r="R3345">
            <v>202</v>
          </cell>
        </row>
        <row r="3346">
          <cell r="C3346">
            <v>30</v>
          </cell>
          <cell r="I3346">
            <v>20</v>
          </cell>
          <cell r="R3346">
            <v>202</v>
          </cell>
        </row>
        <row r="3347">
          <cell r="C3347">
            <v>30</v>
          </cell>
          <cell r="I3347">
            <v>20</v>
          </cell>
          <cell r="R3347">
            <v>202</v>
          </cell>
        </row>
        <row r="3348">
          <cell r="C3348">
            <v>30</v>
          </cell>
          <cell r="I3348">
            <v>20</v>
          </cell>
          <cell r="R3348">
            <v>202</v>
          </cell>
        </row>
        <row r="3349">
          <cell r="C3349">
            <v>25</v>
          </cell>
          <cell r="I3349">
            <v>20</v>
          </cell>
          <cell r="R3349">
            <v>47</v>
          </cell>
        </row>
        <row r="3350">
          <cell r="C3350">
            <v>25</v>
          </cell>
          <cell r="I3350">
            <v>20</v>
          </cell>
          <cell r="R3350">
            <v>47</v>
          </cell>
        </row>
        <row r="3351">
          <cell r="C3351">
            <v>25</v>
          </cell>
          <cell r="I3351">
            <v>20</v>
          </cell>
          <cell r="R3351">
            <v>47</v>
          </cell>
        </row>
        <row r="3352">
          <cell r="C3352">
            <v>25</v>
          </cell>
          <cell r="I3352">
            <v>20</v>
          </cell>
          <cell r="R3352">
            <v>47</v>
          </cell>
        </row>
        <row r="3353">
          <cell r="C3353">
            <v>25</v>
          </cell>
          <cell r="I3353">
            <v>20</v>
          </cell>
          <cell r="R3353">
            <v>47</v>
          </cell>
        </row>
        <row r="3354">
          <cell r="C3354">
            <v>25</v>
          </cell>
          <cell r="I3354">
            <v>20</v>
          </cell>
          <cell r="R3354">
            <v>47</v>
          </cell>
        </row>
        <row r="3355">
          <cell r="C3355">
            <v>25</v>
          </cell>
          <cell r="I3355">
            <v>20</v>
          </cell>
          <cell r="R3355">
            <v>47</v>
          </cell>
        </row>
        <row r="3356">
          <cell r="C3356">
            <v>25</v>
          </cell>
          <cell r="I3356">
            <v>20</v>
          </cell>
          <cell r="R3356">
            <v>47</v>
          </cell>
        </row>
        <row r="3357">
          <cell r="C3357">
            <v>25</v>
          </cell>
          <cell r="I3357">
            <v>20</v>
          </cell>
          <cell r="R3357">
            <v>47</v>
          </cell>
        </row>
        <row r="3358">
          <cell r="C3358">
            <v>25</v>
          </cell>
          <cell r="I3358">
            <v>20</v>
          </cell>
          <cell r="R3358">
            <v>47</v>
          </cell>
        </row>
        <row r="3359">
          <cell r="C3359">
            <v>25</v>
          </cell>
          <cell r="I3359">
            <v>20</v>
          </cell>
          <cell r="R3359">
            <v>47</v>
          </cell>
        </row>
        <row r="3360">
          <cell r="C3360">
            <v>25</v>
          </cell>
          <cell r="I3360">
            <v>20</v>
          </cell>
          <cell r="R3360">
            <v>47</v>
          </cell>
        </row>
        <row r="3361">
          <cell r="C3361">
            <v>25</v>
          </cell>
          <cell r="I3361">
            <v>20</v>
          </cell>
          <cell r="R3361">
            <v>47</v>
          </cell>
        </row>
        <row r="3362">
          <cell r="C3362">
            <v>25</v>
          </cell>
          <cell r="I3362">
            <v>20</v>
          </cell>
          <cell r="R3362">
            <v>47</v>
          </cell>
        </row>
        <row r="3363">
          <cell r="C3363">
            <v>25</v>
          </cell>
          <cell r="I3363">
            <v>20</v>
          </cell>
          <cell r="R3363">
            <v>47</v>
          </cell>
        </row>
        <row r="3364">
          <cell r="C3364">
            <v>25</v>
          </cell>
          <cell r="I3364">
            <v>20</v>
          </cell>
          <cell r="R3364">
            <v>47</v>
          </cell>
        </row>
        <row r="3365">
          <cell r="C3365">
            <v>32</v>
          </cell>
          <cell r="I3365">
            <v>18</v>
          </cell>
          <cell r="R3365">
            <v>198</v>
          </cell>
        </row>
        <row r="3366">
          <cell r="C3366">
            <v>32</v>
          </cell>
          <cell r="I3366">
            <v>18</v>
          </cell>
          <cell r="R3366">
            <v>198</v>
          </cell>
        </row>
        <row r="3367">
          <cell r="C3367">
            <v>32</v>
          </cell>
          <cell r="I3367">
            <v>18</v>
          </cell>
          <cell r="R3367">
            <v>198</v>
          </cell>
        </row>
        <row r="3368">
          <cell r="C3368">
            <v>32</v>
          </cell>
          <cell r="I3368">
            <v>18</v>
          </cell>
          <cell r="R3368">
            <v>198</v>
          </cell>
        </row>
        <row r="3369">
          <cell r="C3369">
            <v>32</v>
          </cell>
          <cell r="I3369">
            <v>18</v>
          </cell>
          <cell r="R3369">
            <v>198</v>
          </cell>
        </row>
        <row r="3370">
          <cell r="C3370">
            <v>32</v>
          </cell>
          <cell r="I3370">
            <v>18</v>
          </cell>
          <cell r="R3370">
            <v>198</v>
          </cell>
        </row>
        <row r="3371">
          <cell r="C3371">
            <v>32</v>
          </cell>
          <cell r="I3371">
            <v>18</v>
          </cell>
          <cell r="R3371">
            <v>198</v>
          </cell>
        </row>
        <row r="3372">
          <cell r="C3372">
            <v>32</v>
          </cell>
          <cell r="I3372">
            <v>18</v>
          </cell>
          <cell r="R3372">
            <v>198</v>
          </cell>
        </row>
        <row r="3373">
          <cell r="C3373">
            <v>32</v>
          </cell>
          <cell r="I3373">
            <v>18</v>
          </cell>
          <cell r="R3373">
            <v>198</v>
          </cell>
        </row>
        <row r="3374">
          <cell r="C3374">
            <v>32</v>
          </cell>
          <cell r="I3374">
            <v>18</v>
          </cell>
          <cell r="R3374">
            <v>198</v>
          </cell>
        </row>
        <row r="3375">
          <cell r="C3375">
            <v>32</v>
          </cell>
          <cell r="I3375">
            <v>18</v>
          </cell>
          <cell r="R3375">
            <v>198</v>
          </cell>
        </row>
        <row r="3376">
          <cell r="C3376">
            <v>32</v>
          </cell>
          <cell r="I3376">
            <v>18</v>
          </cell>
          <cell r="R3376">
            <v>198</v>
          </cell>
        </row>
        <row r="3377">
          <cell r="C3377">
            <v>32</v>
          </cell>
          <cell r="I3377">
            <v>18</v>
          </cell>
          <cell r="R3377">
            <v>198</v>
          </cell>
        </row>
        <row r="3378">
          <cell r="C3378">
            <v>32</v>
          </cell>
          <cell r="I3378">
            <v>18</v>
          </cell>
          <cell r="R3378">
            <v>198</v>
          </cell>
        </row>
        <row r="3379">
          <cell r="C3379">
            <v>32</v>
          </cell>
          <cell r="I3379">
            <v>18</v>
          </cell>
          <cell r="R3379">
            <v>198</v>
          </cell>
        </row>
        <row r="3380">
          <cell r="C3380">
            <v>32</v>
          </cell>
          <cell r="I3380">
            <v>18</v>
          </cell>
          <cell r="R3380">
            <v>198</v>
          </cell>
        </row>
        <row r="3381">
          <cell r="C3381">
            <v>35</v>
          </cell>
          <cell r="I3381">
            <v>17</v>
          </cell>
          <cell r="R3381">
            <v>270</v>
          </cell>
        </row>
        <row r="3382">
          <cell r="C3382">
            <v>35</v>
          </cell>
          <cell r="I3382">
            <v>17</v>
          </cell>
          <cell r="R3382">
            <v>270</v>
          </cell>
        </row>
        <row r="3383">
          <cell r="C3383">
            <v>35</v>
          </cell>
          <cell r="I3383">
            <v>17</v>
          </cell>
          <cell r="R3383">
            <v>270</v>
          </cell>
        </row>
        <row r="3384">
          <cell r="C3384">
            <v>35</v>
          </cell>
          <cell r="I3384">
            <v>17</v>
          </cell>
          <cell r="R3384">
            <v>270</v>
          </cell>
        </row>
        <row r="3385">
          <cell r="C3385">
            <v>35</v>
          </cell>
          <cell r="I3385">
            <v>17</v>
          </cell>
          <cell r="R3385">
            <v>270</v>
          </cell>
        </row>
        <row r="3386">
          <cell r="C3386">
            <v>35</v>
          </cell>
          <cell r="I3386">
            <v>17</v>
          </cell>
          <cell r="R3386">
            <v>270</v>
          </cell>
        </row>
        <row r="3387">
          <cell r="C3387">
            <v>35</v>
          </cell>
          <cell r="I3387">
            <v>17</v>
          </cell>
          <cell r="R3387">
            <v>270</v>
          </cell>
        </row>
        <row r="3388">
          <cell r="C3388">
            <v>35</v>
          </cell>
          <cell r="I3388">
            <v>17</v>
          </cell>
          <cell r="R3388">
            <v>270</v>
          </cell>
        </row>
        <row r="3389">
          <cell r="C3389">
            <v>35</v>
          </cell>
          <cell r="I3389">
            <v>17</v>
          </cell>
          <cell r="R3389">
            <v>270</v>
          </cell>
        </row>
        <row r="3390">
          <cell r="C3390">
            <v>35</v>
          </cell>
          <cell r="I3390">
            <v>17</v>
          </cell>
          <cell r="R3390">
            <v>270</v>
          </cell>
        </row>
        <row r="3391">
          <cell r="C3391">
            <v>35</v>
          </cell>
          <cell r="I3391">
            <v>17</v>
          </cell>
          <cell r="R3391">
            <v>270</v>
          </cell>
        </row>
        <row r="3392">
          <cell r="C3392">
            <v>35</v>
          </cell>
          <cell r="I3392">
            <v>17</v>
          </cell>
          <cell r="R3392">
            <v>270</v>
          </cell>
        </row>
        <row r="3393">
          <cell r="C3393">
            <v>35</v>
          </cell>
          <cell r="I3393">
            <v>17</v>
          </cell>
          <cell r="R3393">
            <v>270</v>
          </cell>
        </row>
        <row r="3394">
          <cell r="C3394">
            <v>35</v>
          </cell>
          <cell r="I3394">
            <v>17</v>
          </cell>
          <cell r="R3394">
            <v>270</v>
          </cell>
        </row>
        <row r="3395">
          <cell r="C3395">
            <v>35</v>
          </cell>
          <cell r="I3395">
            <v>17</v>
          </cell>
          <cell r="R3395">
            <v>270</v>
          </cell>
        </row>
        <row r="3396">
          <cell r="C3396">
            <v>35</v>
          </cell>
          <cell r="I3396">
            <v>17</v>
          </cell>
          <cell r="R3396">
            <v>270</v>
          </cell>
        </row>
        <row r="3397">
          <cell r="C3397">
            <v>28</v>
          </cell>
          <cell r="I3397">
            <v>16</v>
          </cell>
          <cell r="R3397">
            <v>1350</v>
          </cell>
        </row>
        <row r="3398">
          <cell r="C3398">
            <v>28</v>
          </cell>
          <cell r="I3398">
            <v>16</v>
          </cell>
          <cell r="R3398">
            <v>1350</v>
          </cell>
        </row>
        <row r="3399">
          <cell r="C3399">
            <v>28</v>
          </cell>
          <cell r="I3399">
            <v>16</v>
          </cell>
          <cell r="R3399">
            <v>1350</v>
          </cell>
        </row>
        <row r="3400">
          <cell r="C3400">
            <v>28</v>
          </cell>
          <cell r="I3400">
            <v>16</v>
          </cell>
          <cell r="R3400">
            <v>1350</v>
          </cell>
        </row>
        <row r="3401">
          <cell r="C3401">
            <v>28</v>
          </cell>
          <cell r="I3401">
            <v>16</v>
          </cell>
          <cell r="R3401">
            <v>1350</v>
          </cell>
        </row>
        <row r="3402">
          <cell r="C3402">
            <v>28</v>
          </cell>
          <cell r="I3402">
            <v>16</v>
          </cell>
          <cell r="R3402">
            <v>1350</v>
          </cell>
        </row>
        <row r="3403">
          <cell r="C3403">
            <v>28</v>
          </cell>
          <cell r="I3403">
            <v>16</v>
          </cell>
          <cell r="R3403">
            <v>1350</v>
          </cell>
        </row>
        <row r="3404">
          <cell r="C3404">
            <v>28</v>
          </cell>
          <cell r="I3404">
            <v>16</v>
          </cell>
          <cell r="R3404">
            <v>1350</v>
          </cell>
        </row>
        <row r="3405">
          <cell r="C3405">
            <v>28</v>
          </cell>
          <cell r="I3405">
            <v>16</v>
          </cell>
          <cell r="R3405">
            <v>1350</v>
          </cell>
        </row>
        <row r="3406">
          <cell r="C3406">
            <v>28</v>
          </cell>
          <cell r="I3406">
            <v>16</v>
          </cell>
          <cell r="R3406">
            <v>1350</v>
          </cell>
        </row>
        <row r="3407">
          <cell r="C3407">
            <v>28</v>
          </cell>
          <cell r="I3407">
            <v>16</v>
          </cell>
          <cell r="R3407">
            <v>1350</v>
          </cell>
        </row>
        <row r="3408">
          <cell r="C3408">
            <v>28</v>
          </cell>
          <cell r="I3408">
            <v>16</v>
          </cell>
          <cell r="R3408">
            <v>1350</v>
          </cell>
        </row>
        <row r="3409">
          <cell r="C3409">
            <v>28</v>
          </cell>
          <cell r="I3409">
            <v>16</v>
          </cell>
          <cell r="R3409">
            <v>1350</v>
          </cell>
        </row>
        <row r="3410">
          <cell r="C3410">
            <v>28</v>
          </cell>
          <cell r="I3410">
            <v>16</v>
          </cell>
          <cell r="R3410">
            <v>1350</v>
          </cell>
        </row>
        <row r="3411">
          <cell r="C3411">
            <v>28</v>
          </cell>
          <cell r="I3411">
            <v>16</v>
          </cell>
          <cell r="R3411">
            <v>1350</v>
          </cell>
        </row>
        <row r="3412">
          <cell r="C3412">
            <v>28</v>
          </cell>
          <cell r="I3412">
            <v>16</v>
          </cell>
          <cell r="R3412">
            <v>1350</v>
          </cell>
        </row>
        <row r="3413">
          <cell r="C3413">
            <v>20</v>
          </cell>
          <cell r="I3413">
            <v>16</v>
          </cell>
          <cell r="R3413">
            <v>71</v>
          </cell>
        </row>
        <row r="3414">
          <cell r="C3414">
            <v>20</v>
          </cell>
          <cell r="I3414">
            <v>16</v>
          </cell>
          <cell r="R3414">
            <v>71</v>
          </cell>
        </row>
        <row r="3415">
          <cell r="C3415">
            <v>20</v>
          </cell>
          <cell r="I3415">
            <v>16</v>
          </cell>
          <cell r="R3415">
            <v>71</v>
          </cell>
        </row>
        <row r="3416">
          <cell r="C3416">
            <v>20</v>
          </cell>
          <cell r="I3416">
            <v>16</v>
          </cell>
          <cell r="R3416">
            <v>71</v>
          </cell>
        </row>
        <row r="3417">
          <cell r="C3417">
            <v>20</v>
          </cell>
          <cell r="I3417">
            <v>16</v>
          </cell>
          <cell r="R3417">
            <v>71</v>
          </cell>
        </row>
        <row r="3418">
          <cell r="C3418">
            <v>20</v>
          </cell>
          <cell r="I3418">
            <v>16</v>
          </cell>
          <cell r="R3418">
            <v>71</v>
          </cell>
        </row>
        <row r="3419">
          <cell r="C3419">
            <v>20</v>
          </cell>
          <cell r="I3419">
            <v>16</v>
          </cell>
          <cell r="R3419">
            <v>71</v>
          </cell>
        </row>
        <row r="3420">
          <cell r="C3420">
            <v>20</v>
          </cell>
          <cell r="I3420">
            <v>16</v>
          </cell>
          <cell r="R3420">
            <v>71</v>
          </cell>
        </row>
        <row r="3421">
          <cell r="C3421">
            <v>20</v>
          </cell>
          <cell r="I3421">
            <v>16</v>
          </cell>
          <cell r="R3421">
            <v>71</v>
          </cell>
        </row>
        <row r="3422">
          <cell r="C3422">
            <v>20</v>
          </cell>
          <cell r="I3422">
            <v>16</v>
          </cell>
          <cell r="R3422">
            <v>71</v>
          </cell>
        </row>
        <row r="3423">
          <cell r="C3423">
            <v>20</v>
          </cell>
          <cell r="I3423">
            <v>16</v>
          </cell>
          <cell r="R3423">
            <v>71</v>
          </cell>
        </row>
        <row r="3424">
          <cell r="C3424">
            <v>20</v>
          </cell>
          <cell r="I3424">
            <v>16</v>
          </cell>
          <cell r="R3424">
            <v>71</v>
          </cell>
        </row>
        <row r="3425">
          <cell r="C3425">
            <v>20</v>
          </cell>
          <cell r="I3425">
            <v>16</v>
          </cell>
          <cell r="R3425">
            <v>71</v>
          </cell>
        </row>
        <row r="3426">
          <cell r="C3426">
            <v>20</v>
          </cell>
          <cell r="I3426">
            <v>16</v>
          </cell>
          <cell r="R3426">
            <v>71</v>
          </cell>
        </row>
        <row r="3427">
          <cell r="C3427">
            <v>20</v>
          </cell>
          <cell r="I3427">
            <v>16</v>
          </cell>
          <cell r="R3427">
            <v>71</v>
          </cell>
        </row>
        <row r="3428">
          <cell r="C3428">
            <v>20</v>
          </cell>
          <cell r="I3428">
            <v>16</v>
          </cell>
          <cell r="R3428">
            <v>71</v>
          </cell>
        </row>
        <row r="3429">
          <cell r="C3429">
            <v>31</v>
          </cell>
          <cell r="I3429">
            <v>15</v>
          </cell>
          <cell r="R3429">
            <v>8637</v>
          </cell>
        </row>
        <row r="3430">
          <cell r="C3430">
            <v>31</v>
          </cell>
          <cell r="I3430">
            <v>15</v>
          </cell>
          <cell r="R3430">
            <v>8637</v>
          </cell>
        </row>
        <row r="3431">
          <cell r="C3431">
            <v>31</v>
          </cell>
          <cell r="I3431">
            <v>15</v>
          </cell>
          <cell r="R3431">
            <v>8637</v>
          </cell>
        </row>
        <row r="3432">
          <cell r="C3432">
            <v>31</v>
          </cell>
          <cell r="I3432">
            <v>15</v>
          </cell>
          <cell r="R3432">
            <v>8637</v>
          </cell>
        </row>
        <row r="3433">
          <cell r="C3433">
            <v>31</v>
          </cell>
          <cell r="I3433">
            <v>15</v>
          </cell>
          <cell r="R3433">
            <v>8637</v>
          </cell>
        </row>
        <row r="3434">
          <cell r="C3434">
            <v>31</v>
          </cell>
          <cell r="I3434">
            <v>15</v>
          </cell>
          <cell r="R3434">
            <v>8637</v>
          </cell>
        </row>
        <row r="3435">
          <cell r="C3435">
            <v>31</v>
          </cell>
          <cell r="I3435">
            <v>15</v>
          </cell>
          <cell r="R3435">
            <v>8637</v>
          </cell>
        </row>
        <row r="3436">
          <cell r="C3436">
            <v>31</v>
          </cell>
          <cell r="I3436">
            <v>15</v>
          </cell>
          <cell r="R3436">
            <v>8637</v>
          </cell>
        </row>
        <row r="3437">
          <cell r="C3437">
            <v>31</v>
          </cell>
          <cell r="I3437">
            <v>15</v>
          </cell>
          <cell r="R3437">
            <v>8637</v>
          </cell>
        </row>
        <row r="3438">
          <cell r="C3438">
            <v>31</v>
          </cell>
          <cell r="I3438">
            <v>15</v>
          </cell>
          <cell r="R3438">
            <v>8637</v>
          </cell>
        </row>
        <row r="3439">
          <cell r="C3439">
            <v>31</v>
          </cell>
          <cell r="I3439">
            <v>15</v>
          </cell>
          <cell r="R3439">
            <v>8637</v>
          </cell>
        </row>
        <row r="3440">
          <cell r="C3440">
            <v>31</v>
          </cell>
          <cell r="I3440">
            <v>15</v>
          </cell>
          <cell r="R3440">
            <v>8637</v>
          </cell>
        </row>
        <row r="3441">
          <cell r="C3441">
            <v>31</v>
          </cell>
          <cell r="I3441">
            <v>15</v>
          </cell>
          <cell r="R3441">
            <v>8637</v>
          </cell>
        </row>
        <row r="3442">
          <cell r="C3442">
            <v>31</v>
          </cell>
          <cell r="I3442">
            <v>15</v>
          </cell>
          <cell r="R3442">
            <v>8637</v>
          </cell>
        </row>
        <row r="3443">
          <cell r="C3443">
            <v>31</v>
          </cell>
          <cell r="I3443">
            <v>15</v>
          </cell>
          <cell r="R3443">
            <v>8637</v>
          </cell>
        </row>
        <row r="3444">
          <cell r="C3444">
            <v>31</v>
          </cell>
          <cell r="I3444">
            <v>15</v>
          </cell>
          <cell r="R3444">
            <v>8637</v>
          </cell>
        </row>
        <row r="3445">
          <cell r="C3445">
            <v>28</v>
          </cell>
          <cell r="I3445">
            <v>15</v>
          </cell>
          <cell r="R3445">
            <v>2181</v>
          </cell>
        </row>
        <row r="3446">
          <cell r="C3446">
            <v>28</v>
          </cell>
          <cell r="I3446">
            <v>15</v>
          </cell>
          <cell r="R3446">
            <v>2181</v>
          </cell>
        </row>
        <row r="3447">
          <cell r="C3447">
            <v>28</v>
          </cell>
          <cell r="I3447">
            <v>15</v>
          </cell>
          <cell r="R3447">
            <v>2181</v>
          </cell>
        </row>
        <row r="3448">
          <cell r="C3448">
            <v>28</v>
          </cell>
          <cell r="I3448">
            <v>15</v>
          </cell>
          <cell r="R3448">
            <v>2181</v>
          </cell>
        </row>
        <row r="3449">
          <cell r="C3449">
            <v>28</v>
          </cell>
          <cell r="I3449">
            <v>15</v>
          </cell>
          <cell r="R3449">
            <v>2181</v>
          </cell>
        </row>
        <row r="3450">
          <cell r="C3450">
            <v>28</v>
          </cell>
          <cell r="I3450">
            <v>15</v>
          </cell>
          <cell r="R3450">
            <v>2181</v>
          </cell>
        </row>
        <row r="3451">
          <cell r="C3451">
            <v>28</v>
          </cell>
          <cell r="I3451">
            <v>15</v>
          </cell>
          <cell r="R3451">
            <v>2181</v>
          </cell>
        </row>
        <row r="3452">
          <cell r="C3452">
            <v>28</v>
          </cell>
          <cell r="I3452">
            <v>15</v>
          </cell>
          <cell r="R3452">
            <v>2181</v>
          </cell>
        </row>
        <row r="3453">
          <cell r="C3453">
            <v>28</v>
          </cell>
          <cell r="I3453">
            <v>15</v>
          </cell>
          <cell r="R3453">
            <v>2181</v>
          </cell>
        </row>
        <row r="3454">
          <cell r="C3454">
            <v>28</v>
          </cell>
          <cell r="I3454">
            <v>15</v>
          </cell>
          <cell r="R3454">
            <v>2181</v>
          </cell>
        </row>
        <row r="3455">
          <cell r="C3455">
            <v>28</v>
          </cell>
          <cell r="I3455">
            <v>15</v>
          </cell>
          <cell r="R3455">
            <v>2181</v>
          </cell>
        </row>
        <row r="3456">
          <cell r="C3456">
            <v>28</v>
          </cell>
          <cell r="I3456">
            <v>15</v>
          </cell>
          <cell r="R3456">
            <v>2181</v>
          </cell>
        </row>
        <row r="3457">
          <cell r="C3457">
            <v>28</v>
          </cell>
          <cell r="I3457">
            <v>15</v>
          </cell>
          <cell r="R3457">
            <v>2181</v>
          </cell>
        </row>
        <row r="3458">
          <cell r="C3458">
            <v>28</v>
          </cell>
          <cell r="I3458">
            <v>15</v>
          </cell>
          <cell r="R3458">
            <v>2181</v>
          </cell>
        </row>
        <row r="3459">
          <cell r="C3459">
            <v>28</v>
          </cell>
          <cell r="I3459">
            <v>15</v>
          </cell>
          <cell r="R3459">
            <v>2181</v>
          </cell>
        </row>
        <row r="3460">
          <cell r="C3460">
            <v>28</v>
          </cell>
          <cell r="I3460">
            <v>15</v>
          </cell>
          <cell r="R3460">
            <v>2181</v>
          </cell>
        </row>
        <row r="3461">
          <cell r="C3461">
            <v>30</v>
          </cell>
          <cell r="I3461">
            <v>15</v>
          </cell>
          <cell r="R3461">
            <v>2061</v>
          </cell>
        </row>
        <row r="3462">
          <cell r="C3462">
            <v>30</v>
          </cell>
          <cell r="I3462">
            <v>15</v>
          </cell>
          <cell r="R3462">
            <v>2061</v>
          </cell>
        </row>
        <row r="3463">
          <cell r="C3463">
            <v>30</v>
          </cell>
          <cell r="I3463">
            <v>15</v>
          </cell>
          <cell r="R3463">
            <v>2061</v>
          </cell>
        </row>
        <row r="3464">
          <cell r="C3464">
            <v>30</v>
          </cell>
          <cell r="I3464">
            <v>15</v>
          </cell>
          <cell r="R3464">
            <v>2061</v>
          </cell>
        </row>
        <row r="3465">
          <cell r="C3465">
            <v>30</v>
          </cell>
          <cell r="I3465">
            <v>15</v>
          </cell>
          <cell r="R3465">
            <v>2061</v>
          </cell>
        </row>
        <row r="3466">
          <cell r="C3466">
            <v>30</v>
          </cell>
          <cell r="I3466">
            <v>15</v>
          </cell>
          <cell r="R3466">
            <v>2061</v>
          </cell>
        </row>
        <row r="3467">
          <cell r="C3467">
            <v>30</v>
          </cell>
          <cell r="I3467">
            <v>15</v>
          </cell>
          <cell r="R3467">
            <v>2061</v>
          </cell>
        </row>
        <row r="3468">
          <cell r="C3468">
            <v>30</v>
          </cell>
          <cell r="I3468">
            <v>15</v>
          </cell>
          <cell r="R3468">
            <v>2061</v>
          </cell>
        </row>
        <row r="3469">
          <cell r="C3469">
            <v>30</v>
          </cell>
          <cell r="I3469">
            <v>15</v>
          </cell>
          <cell r="R3469">
            <v>2061</v>
          </cell>
        </row>
        <row r="3470">
          <cell r="C3470">
            <v>30</v>
          </cell>
          <cell r="I3470">
            <v>15</v>
          </cell>
          <cell r="R3470">
            <v>2061</v>
          </cell>
        </row>
        <row r="3471">
          <cell r="C3471">
            <v>30</v>
          </cell>
          <cell r="I3471">
            <v>15</v>
          </cell>
          <cell r="R3471">
            <v>2061</v>
          </cell>
        </row>
        <row r="3472">
          <cell r="C3472">
            <v>30</v>
          </cell>
          <cell r="I3472">
            <v>15</v>
          </cell>
          <cell r="R3472">
            <v>2061</v>
          </cell>
        </row>
        <row r="3473">
          <cell r="C3473">
            <v>30</v>
          </cell>
          <cell r="I3473">
            <v>15</v>
          </cell>
          <cell r="R3473">
            <v>2061</v>
          </cell>
        </row>
        <row r="3474">
          <cell r="C3474">
            <v>30</v>
          </cell>
          <cell r="I3474">
            <v>15</v>
          </cell>
          <cell r="R3474">
            <v>2061</v>
          </cell>
        </row>
        <row r="3475">
          <cell r="C3475">
            <v>30</v>
          </cell>
          <cell r="I3475">
            <v>15</v>
          </cell>
          <cell r="R3475">
            <v>2061</v>
          </cell>
        </row>
        <row r="3476">
          <cell r="C3476">
            <v>30</v>
          </cell>
          <cell r="I3476">
            <v>15</v>
          </cell>
          <cell r="R3476">
            <v>2061</v>
          </cell>
        </row>
        <row r="3477">
          <cell r="C3477">
            <v>26</v>
          </cell>
          <cell r="I3477">
            <v>15</v>
          </cell>
          <cell r="R3477">
            <v>5</v>
          </cell>
        </row>
        <row r="3478">
          <cell r="C3478">
            <v>26</v>
          </cell>
          <cell r="I3478">
            <v>15</v>
          </cell>
          <cell r="R3478">
            <v>5</v>
          </cell>
        </row>
        <row r="3479">
          <cell r="C3479">
            <v>26</v>
          </cell>
          <cell r="I3479">
            <v>15</v>
          </cell>
          <cell r="R3479">
            <v>5</v>
          </cell>
        </row>
        <row r="3480">
          <cell r="C3480">
            <v>26</v>
          </cell>
          <cell r="I3480">
            <v>15</v>
          </cell>
          <cell r="R3480">
            <v>5</v>
          </cell>
        </row>
        <row r="3481">
          <cell r="C3481">
            <v>26</v>
          </cell>
          <cell r="I3481">
            <v>15</v>
          </cell>
          <cell r="R3481">
            <v>5</v>
          </cell>
        </row>
        <row r="3482">
          <cell r="C3482">
            <v>26</v>
          </cell>
          <cell r="I3482">
            <v>15</v>
          </cell>
          <cell r="R3482">
            <v>5</v>
          </cell>
        </row>
        <row r="3483">
          <cell r="C3483">
            <v>26</v>
          </cell>
          <cell r="I3483">
            <v>15</v>
          </cell>
          <cell r="R3483">
            <v>5</v>
          </cell>
        </row>
        <row r="3484">
          <cell r="C3484">
            <v>26</v>
          </cell>
          <cell r="I3484">
            <v>15</v>
          </cell>
          <cell r="R3484">
            <v>5</v>
          </cell>
        </row>
        <row r="3485">
          <cell r="C3485">
            <v>26</v>
          </cell>
          <cell r="I3485">
            <v>15</v>
          </cell>
          <cell r="R3485">
            <v>5</v>
          </cell>
        </row>
        <row r="3486">
          <cell r="C3486">
            <v>26</v>
          </cell>
          <cell r="I3486">
            <v>15</v>
          </cell>
          <cell r="R3486">
            <v>5</v>
          </cell>
        </row>
        <row r="3487">
          <cell r="C3487">
            <v>26</v>
          </cell>
          <cell r="I3487">
            <v>15</v>
          </cell>
          <cell r="R3487">
            <v>5</v>
          </cell>
        </row>
        <row r="3488">
          <cell r="C3488">
            <v>26</v>
          </cell>
          <cell r="I3488">
            <v>15</v>
          </cell>
          <cell r="R3488">
            <v>5</v>
          </cell>
        </row>
        <row r="3489">
          <cell r="C3489">
            <v>26</v>
          </cell>
          <cell r="I3489">
            <v>15</v>
          </cell>
          <cell r="R3489">
            <v>5</v>
          </cell>
        </row>
        <row r="3490">
          <cell r="C3490">
            <v>26</v>
          </cell>
          <cell r="I3490">
            <v>15</v>
          </cell>
          <cell r="R3490">
            <v>5</v>
          </cell>
        </row>
        <row r="3491">
          <cell r="C3491">
            <v>26</v>
          </cell>
          <cell r="I3491">
            <v>15</v>
          </cell>
          <cell r="R3491">
            <v>5</v>
          </cell>
        </row>
        <row r="3492">
          <cell r="C3492">
            <v>26</v>
          </cell>
          <cell r="I3492">
            <v>15</v>
          </cell>
          <cell r="R3492">
            <v>5</v>
          </cell>
        </row>
        <row r="3493">
          <cell r="C3493">
            <v>30</v>
          </cell>
          <cell r="I3493">
            <v>13</v>
          </cell>
          <cell r="R3493">
            <v>1835</v>
          </cell>
        </row>
        <row r="3494">
          <cell r="C3494">
            <v>30</v>
          </cell>
          <cell r="I3494">
            <v>13</v>
          </cell>
          <cell r="R3494">
            <v>1835</v>
          </cell>
        </row>
        <row r="3495">
          <cell r="C3495">
            <v>30</v>
          </cell>
          <cell r="I3495">
            <v>13</v>
          </cell>
          <cell r="R3495">
            <v>1835</v>
          </cell>
        </row>
        <row r="3496">
          <cell r="C3496">
            <v>30</v>
          </cell>
          <cell r="I3496">
            <v>13</v>
          </cell>
          <cell r="R3496">
            <v>1835</v>
          </cell>
        </row>
        <row r="3497">
          <cell r="C3497">
            <v>30</v>
          </cell>
          <cell r="I3497">
            <v>13</v>
          </cell>
          <cell r="R3497">
            <v>1835</v>
          </cell>
        </row>
        <row r="3498">
          <cell r="C3498">
            <v>30</v>
          </cell>
          <cell r="I3498">
            <v>13</v>
          </cell>
          <cell r="R3498">
            <v>1835</v>
          </cell>
        </row>
        <row r="3499">
          <cell r="C3499">
            <v>30</v>
          </cell>
          <cell r="I3499">
            <v>13</v>
          </cell>
          <cell r="R3499">
            <v>1835</v>
          </cell>
        </row>
        <row r="3500">
          <cell r="C3500">
            <v>30</v>
          </cell>
          <cell r="I3500">
            <v>13</v>
          </cell>
          <cell r="R3500">
            <v>1835</v>
          </cell>
        </row>
        <row r="3501">
          <cell r="C3501">
            <v>30</v>
          </cell>
          <cell r="I3501">
            <v>13</v>
          </cell>
          <cell r="R3501">
            <v>1835</v>
          </cell>
        </row>
        <row r="3502">
          <cell r="C3502">
            <v>30</v>
          </cell>
          <cell r="I3502">
            <v>13</v>
          </cell>
          <cell r="R3502">
            <v>1835</v>
          </cell>
        </row>
        <row r="3503">
          <cell r="C3503">
            <v>30</v>
          </cell>
          <cell r="I3503">
            <v>13</v>
          </cell>
          <cell r="R3503">
            <v>1835</v>
          </cell>
        </row>
        <row r="3504">
          <cell r="C3504">
            <v>30</v>
          </cell>
          <cell r="I3504">
            <v>13</v>
          </cell>
          <cell r="R3504">
            <v>1835</v>
          </cell>
        </row>
        <row r="3505">
          <cell r="C3505">
            <v>30</v>
          </cell>
          <cell r="I3505">
            <v>13</v>
          </cell>
          <cell r="R3505">
            <v>1835</v>
          </cell>
        </row>
        <row r="3506">
          <cell r="C3506">
            <v>30</v>
          </cell>
          <cell r="I3506">
            <v>13</v>
          </cell>
          <cell r="R3506">
            <v>1835</v>
          </cell>
        </row>
        <row r="3507">
          <cell r="C3507">
            <v>30</v>
          </cell>
          <cell r="I3507">
            <v>13</v>
          </cell>
          <cell r="R3507">
            <v>1835</v>
          </cell>
        </row>
        <row r="3508">
          <cell r="C3508">
            <v>30</v>
          </cell>
          <cell r="I3508">
            <v>13</v>
          </cell>
          <cell r="R3508">
            <v>1835</v>
          </cell>
        </row>
        <row r="3509">
          <cell r="C3509">
            <v>45</v>
          </cell>
          <cell r="I3509">
            <v>13</v>
          </cell>
          <cell r="R3509">
            <v>0</v>
          </cell>
        </row>
        <row r="3510">
          <cell r="C3510">
            <v>45</v>
          </cell>
          <cell r="I3510">
            <v>13</v>
          </cell>
          <cell r="R3510">
            <v>0</v>
          </cell>
        </row>
        <row r="3511">
          <cell r="C3511">
            <v>45</v>
          </cell>
          <cell r="I3511">
            <v>13</v>
          </cell>
          <cell r="R3511">
            <v>0</v>
          </cell>
        </row>
        <row r="3512">
          <cell r="C3512">
            <v>45</v>
          </cell>
          <cell r="I3512">
            <v>13</v>
          </cell>
          <cell r="R3512">
            <v>0</v>
          </cell>
        </row>
        <row r="3513">
          <cell r="C3513">
            <v>45</v>
          </cell>
          <cell r="I3513">
            <v>13</v>
          </cell>
          <cell r="R3513">
            <v>0</v>
          </cell>
        </row>
        <row r="3514">
          <cell r="C3514">
            <v>45</v>
          </cell>
          <cell r="I3514">
            <v>13</v>
          </cell>
          <cell r="R3514">
            <v>0</v>
          </cell>
        </row>
        <row r="3515">
          <cell r="C3515">
            <v>45</v>
          </cell>
          <cell r="I3515">
            <v>13</v>
          </cell>
          <cell r="R3515">
            <v>0</v>
          </cell>
        </row>
        <row r="3516">
          <cell r="C3516">
            <v>45</v>
          </cell>
          <cell r="I3516">
            <v>13</v>
          </cell>
          <cell r="R3516">
            <v>0</v>
          </cell>
        </row>
        <row r="3517">
          <cell r="C3517">
            <v>45</v>
          </cell>
          <cell r="I3517">
            <v>13</v>
          </cell>
          <cell r="R3517">
            <v>0</v>
          </cell>
        </row>
        <row r="3518">
          <cell r="C3518">
            <v>45</v>
          </cell>
          <cell r="I3518">
            <v>13</v>
          </cell>
          <cell r="R3518">
            <v>0</v>
          </cell>
        </row>
        <row r="3519">
          <cell r="C3519">
            <v>45</v>
          </cell>
          <cell r="I3519">
            <v>13</v>
          </cell>
          <cell r="R3519">
            <v>0</v>
          </cell>
        </row>
        <row r="3520">
          <cell r="C3520">
            <v>45</v>
          </cell>
          <cell r="I3520">
            <v>13</v>
          </cell>
          <cell r="R3520">
            <v>0</v>
          </cell>
        </row>
        <row r="3521">
          <cell r="C3521">
            <v>45</v>
          </cell>
          <cell r="I3521">
            <v>13</v>
          </cell>
          <cell r="R3521">
            <v>0</v>
          </cell>
        </row>
        <row r="3522">
          <cell r="C3522">
            <v>45</v>
          </cell>
          <cell r="I3522">
            <v>13</v>
          </cell>
          <cell r="R3522">
            <v>0</v>
          </cell>
        </row>
        <row r="3523">
          <cell r="C3523">
            <v>45</v>
          </cell>
          <cell r="I3523">
            <v>13</v>
          </cell>
          <cell r="R3523">
            <v>0</v>
          </cell>
        </row>
        <row r="3524">
          <cell r="C3524">
            <v>45</v>
          </cell>
          <cell r="I3524">
            <v>13</v>
          </cell>
          <cell r="R3524">
            <v>0</v>
          </cell>
        </row>
        <row r="3525">
          <cell r="C3525">
            <v>44</v>
          </cell>
          <cell r="I3525">
            <v>13</v>
          </cell>
          <cell r="R3525">
            <v>0</v>
          </cell>
        </row>
        <row r="3526">
          <cell r="C3526">
            <v>44</v>
          </cell>
          <cell r="I3526">
            <v>13</v>
          </cell>
          <cell r="R3526">
            <v>0</v>
          </cell>
        </row>
        <row r="3527">
          <cell r="C3527">
            <v>44</v>
          </cell>
          <cell r="I3527">
            <v>13</v>
          </cell>
          <cell r="R3527">
            <v>0</v>
          </cell>
        </row>
        <row r="3528">
          <cell r="C3528">
            <v>44</v>
          </cell>
          <cell r="I3528">
            <v>13</v>
          </cell>
          <cell r="R3528">
            <v>0</v>
          </cell>
        </row>
        <row r="3529">
          <cell r="C3529">
            <v>44</v>
          </cell>
          <cell r="I3529">
            <v>13</v>
          </cell>
          <cell r="R3529">
            <v>0</v>
          </cell>
        </row>
        <row r="3530">
          <cell r="C3530">
            <v>44</v>
          </cell>
          <cell r="I3530">
            <v>13</v>
          </cell>
          <cell r="R3530">
            <v>0</v>
          </cell>
        </row>
        <row r="3531">
          <cell r="C3531">
            <v>44</v>
          </cell>
          <cell r="I3531">
            <v>13</v>
          </cell>
          <cell r="R3531">
            <v>0</v>
          </cell>
        </row>
        <row r="3532">
          <cell r="C3532">
            <v>44</v>
          </cell>
          <cell r="I3532">
            <v>13</v>
          </cell>
          <cell r="R3532">
            <v>0</v>
          </cell>
        </row>
        <row r="3533">
          <cell r="C3533">
            <v>44</v>
          </cell>
          <cell r="I3533">
            <v>13</v>
          </cell>
          <cell r="R3533">
            <v>0</v>
          </cell>
        </row>
        <row r="3534">
          <cell r="C3534">
            <v>44</v>
          </cell>
          <cell r="I3534">
            <v>13</v>
          </cell>
          <cell r="R3534">
            <v>0</v>
          </cell>
        </row>
        <row r="3535">
          <cell r="C3535">
            <v>44</v>
          </cell>
          <cell r="I3535">
            <v>13</v>
          </cell>
          <cell r="R3535">
            <v>0</v>
          </cell>
        </row>
        <row r="3536">
          <cell r="C3536">
            <v>44</v>
          </cell>
          <cell r="I3536">
            <v>13</v>
          </cell>
          <cell r="R3536">
            <v>0</v>
          </cell>
        </row>
        <row r="3537">
          <cell r="C3537">
            <v>44</v>
          </cell>
          <cell r="I3537">
            <v>13</v>
          </cell>
          <cell r="R3537">
            <v>0</v>
          </cell>
        </row>
        <row r="3538">
          <cell r="C3538">
            <v>44</v>
          </cell>
          <cell r="I3538">
            <v>13</v>
          </cell>
          <cell r="R3538">
            <v>0</v>
          </cell>
        </row>
        <row r="3539">
          <cell r="C3539">
            <v>44</v>
          </cell>
          <cell r="I3539">
            <v>13</v>
          </cell>
          <cell r="R3539">
            <v>0</v>
          </cell>
        </row>
        <row r="3540">
          <cell r="C3540">
            <v>44</v>
          </cell>
          <cell r="I3540">
            <v>13</v>
          </cell>
          <cell r="R3540">
            <v>0</v>
          </cell>
        </row>
        <row r="3541">
          <cell r="C3541">
            <v>35</v>
          </cell>
          <cell r="I3541">
            <v>12</v>
          </cell>
          <cell r="R3541">
            <v>488</v>
          </cell>
        </row>
        <row r="3542">
          <cell r="C3542">
            <v>35</v>
          </cell>
          <cell r="I3542">
            <v>12</v>
          </cell>
          <cell r="R3542">
            <v>488</v>
          </cell>
        </row>
        <row r="3543">
          <cell r="C3543">
            <v>35</v>
          </cell>
          <cell r="I3543">
            <v>12</v>
          </cell>
          <cell r="R3543">
            <v>488</v>
          </cell>
        </row>
        <row r="3544">
          <cell r="C3544">
            <v>35</v>
          </cell>
          <cell r="I3544">
            <v>12</v>
          </cell>
          <cell r="R3544">
            <v>488</v>
          </cell>
        </row>
        <row r="3545">
          <cell r="C3545">
            <v>35</v>
          </cell>
          <cell r="I3545">
            <v>12</v>
          </cell>
          <cell r="R3545">
            <v>488</v>
          </cell>
        </row>
        <row r="3546">
          <cell r="C3546">
            <v>35</v>
          </cell>
          <cell r="I3546">
            <v>12</v>
          </cell>
          <cell r="R3546">
            <v>488</v>
          </cell>
        </row>
        <row r="3547">
          <cell r="C3547">
            <v>35</v>
          </cell>
          <cell r="I3547">
            <v>12</v>
          </cell>
          <cell r="R3547">
            <v>488</v>
          </cell>
        </row>
        <row r="3548">
          <cell r="C3548">
            <v>35</v>
          </cell>
          <cell r="I3548">
            <v>12</v>
          </cell>
          <cell r="R3548">
            <v>488</v>
          </cell>
        </row>
        <row r="3549">
          <cell r="C3549">
            <v>35</v>
          </cell>
          <cell r="I3549">
            <v>12</v>
          </cell>
          <cell r="R3549">
            <v>488</v>
          </cell>
        </row>
        <row r="3550">
          <cell r="C3550">
            <v>35</v>
          </cell>
          <cell r="I3550">
            <v>12</v>
          </cell>
          <cell r="R3550">
            <v>488</v>
          </cell>
        </row>
        <row r="3551">
          <cell r="C3551">
            <v>35</v>
          </cell>
          <cell r="I3551">
            <v>12</v>
          </cell>
          <cell r="R3551">
            <v>488</v>
          </cell>
        </row>
        <row r="3552">
          <cell r="C3552">
            <v>35</v>
          </cell>
          <cell r="I3552">
            <v>12</v>
          </cell>
          <cell r="R3552">
            <v>488</v>
          </cell>
        </row>
        <row r="3553">
          <cell r="C3553">
            <v>35</v>
          </cell>
          <cell r="I3553">
            <v>12</v>
          </cell>
          <cell r="R3553">
            <v>488</v>
          </cell>
        </row>
        <row r="3554">
          <cell r="C3554">
            <v>35</v>
          </cell>
          <cell r="I3554">
            <v>12</v>
          </cell>
          <cell r="R3554">
            <v>488</v>
          </cell>
        </row>
        <row r="3555">
          <cell r="C3555">
            <v>35</v>
          </cell>
          <cell r="I3555">
            <v>12</v>
          </cell>
          <cell r="R3555">
            <v>488</v>
          </cell>
        </row>
        <row r="3556">
          <cell r="C3556">
            <v>35</v>
          </cell>
          <cell r="I3556">
            <v>12</v>
          </cell>
          <cell r="R3556">
            <v>488</v>
          </cell>
        </row>
        <row r="3557">
          <cell r="C3557">
            <v>39</v>
          </cell>
          <cell r="I3557">
            <v>11</v>
          </cell>
          <cell r="R3557">
            <v>0</v>
          </cell>
        </row>
        <row r="3558">
          <cell r="C3558">
            <v>39</v>
          </cell>
          <cell r="I3558">
            <v>11</v>
          </cell>
          <cell r="R3558">
            <v>0</v>
          </cell>
        </row>
        <row r="3559">
          <cell r="C3559">
            <v>39</v>
          </cell>
          <cell r="I3559">
            <v>11</v>
          </cell>
          <cell r="R3559">
            <v>0</v>
          </cell>
        </row>
        <row r="3560">
          <cell r="C3560">
            <v>39</v>
          </cell>
          <cell r="I3560">
            <v>11</v>
          </cell>
          <cell r="R3560">
            <v>0</v>
          </cell>
        </row>
        <row r="3561">
          <cell r="C3561">
            <v>39</v>
          </cell>
          <cell r="I3561">
            <v>11</v>
          </cell>
          <cell r="R3561">
            <v>0</v>
          </cell>
        </row>
        <row r="3562">
          <cell r="C3562">
            <v>39</v>
          </cell>
          <cell r="I3562">
            <v>11</v>
          </cell>
          <cell r="R3562">
            <v>0</v>
          </cell>
        </row>
        <row r="3563">
          <cell r="C3563">
            <v>39</v>
          </cell>
          <cell r="I3563">
            <v>11</v>
          </cell>
          <cell r="R3563">
            <v>0</v>
          </cell>
        </row>
        <row r="3564">
          <cell r="C3564">
            <v>39</v>
          </cell>
          <cell r="I3564">
            <v>11</v>
          </cell>
          <cell r="R3564">
            <v>0</v>
          </cell>
        </row>
        <row r="3565">
          <cell r="C3565">
            <v>39</v>
          </cell>
          <cell r="I3565">
            <v>11</v>
          </cell>
          <cell r="R3565">
            <v>0</v>
          </cell>
        </row>
        <row r="3566">
          <cell r="C3566">
            <v>39</v>
          </cell>
          <cell r="I3566">
            <v>11</v>
          </cell>
          <cell r="R3566">
            <v>0</v>
          </cell>
        </row>
        <row r="3567">
          <cell r="C3567">
            <v>39</v>
          </cell>
          <cell r="I3567">
            <v>11</v>
          </cell>
          <cell r="R3567">
            <v>0</v>
          </cell>
        </row>
        <row r="3568">
          <cell r="C3568">
            <v>39</v>
          </cell>
          <cell r="I3568">
            <v>11</v>
          </cell>
          <cell r="R3568">
            <v>0</v>
          </cell>
        </row>
        <row r="3569">
          <cell r="C3569">
            <v>39</v>
          </cell>
          <cell r="I3569">
            <v>11</v>
          </cell>
          <cell r="R3569">
            <v>0</v>
          </cell>
        </row>
        <row r="3570">
          <cell r="C3570">
            <v>39</v>
          </cell>
          <cell r="I3570">
            <v>11</v>
          </cell>
          <cell r="R3570">
            <v>0</v>
          </cell>
        </row>
        <row r="3571">
          <cell r="C3571">
            <v>39</v>
          </cell>
          <cell r="I3571">
            <v>11</v>
          </cell>
          <cell r="R3571">
            <v>0</v>
          </cell>
        </row>
        <row r="3572">
          <cell r="C3572">
            <v>39</v>
          </cell>
          <cell r="I3572">
            <v>11</v>
          </cell>
          <cell r="R3572">
            <v>0</v>
          </cell>
        </row>
        <row r="3573">
          <cell r="C3573">
            <v>25</v>
          </cell>
          <cell r="I3573">
            <v>10</v>
          </cell>
          <cell r="R3573">
            <v>108</v>
          </cell>
        </row>
        <row r="3574">
          <cell r="C3574">
            <v>25</v>
          </cell>
          <cell r="I3574">
            <v>10</v>
          </cell>
          <cell r="R3574">
            <v>108</v>
          </cell>
        </row>
        <row r="3575">
          <cell r="C3575">
            <v>25</v>
          </cell>
          <cell r="I3575">
            <v>10</v>
          </cell>
          <cell r="R3575">
            <v>108</v>
          </cell>
        </row>
        <row r="3576">
          <cell r="C3576">
            <v>25</v>
          </cell>
          <cell r="I3576">
            <v>10</v>
          </cell>
          <cell r="R3576">
            <v>108</v>
          </cell>
        </row>
        <row r="3577">
          <cell r="C3577">
            <v>25</v>
          </cell>
          <cell r="I3577">
            <v>10</v>
          </cell>
          <cell r="R3577">
            <v>108</v>
          </cell>
        </row>
        <row r="3578">
          <cell r="C3578">
            <v>25</v>
          </cell>
          <cell r="I3578">
            <v>10</v>
          </cell>
          <cell r="R3578">
            <v>108</v>
          </cell>
        </row>
        <row r="3579">
          <cell r="C3579">
            <v>25</v>
          </cell>
          <cell r="I3579">
            <v>10</v>
          </cell>
          <cell r="R3579">
            <v>108</v>
          </cell>
        </row>
        <row r="3580">
          <cell r="C3580">
            <v>25</v>
          </cell>
          <cell r="I3580">
            <v>10</v>
          </cell>
          <cell r="R3580">
            <v>108</v>
          </cell>
        </row>
        <row r="3581">
          <cell r="C3581">
            <v>25</v>
          </cell>
          <cell r="I3581">
            <v>10</v>
          </cell>
          <cell r="R3581">
            <v>108</v>
          </cell>
        </row>
        <row r="3582">
          <cell r="C3582">
            <v>25</v>
          </cell>
          <cell r="I3582">
            <v>10</v>
          </cell>
          <cell r="R3582">
            <v>108</v>
          </cell>
        </row>
        <row r="3583">
          <cell r="C3583">
            <v>25</v>
          </cell>
          <cell r="I3583">
            <v>10</v>
          </cell>
          <cell r="R3583">
            <v>108</v>
          </cell>
        </row>
        <row r="3584">
          <cell r="C3584">
            <v>25</v>
          </cell>
          <cell r="I3584">
            <v>10</v>
          </cell>
          <cell r="R3584">
            <v>108</v>
          </cell>
        </row>
        <row r="3585">
          <cell r="C3585">
            <v>25</v>
          </cell>
          <cell r="I3585">
            <v>10</v>
          </cell>
          <cell r="R3585">
            <v>108</v>
          </cell>
        </row>
        <row r="3586">
          <cell r="C3586">
            <v>25</v>
          </cell>
          <cell r="I3586">
            <v>10</v>
          </cell>
          <cell r="R3586">
            <v>108</v>
          </cell>
        </row>
        <row r="3587">
          <cell r="C3587">
            <v>25</v>
          </cell>
          <cell r="I3587">
            <v>10</v>
          </cell>
          <cell r="R3587">
            <v>108</v>
          </cell>
        </row>
        <row r="3588">
          <cell r="C3588">
            <v>25</v>
          </cell>
          <cell r="I3588">
            <v>10</v>
          </cell>
          <cell r="R3588">
            <v>108</v>
          </cell>
        </row>
        <row r="3589">
          <cell r="C3589">
            <v>40</v>
          </cell>
          <cell r="I3589">
            <v>10</v>
          </cell>
          <cell r="R3589">
            <v>0</v>
          </cell>
        </row>
        <row r="3590">
          <cell r="C3590">
            <v>40</v>
          </cell>
          <cell r="I3590">
            <v>10</v>
          </cell>
          <cell r="R3590">
            <v>0</v>
          </cell>
        </row>
        <row r="3591">
          <cell r="C3591">
            <v>40</v>
          </cell>
          <cell r="I3591">
            <v>10</v>
          </cell>
          <cell r="R3591">
            <v>0</v>
          </cell>
        </row>
        <row r="3592">
          <cell r="C3592">
            <v>40</v>
          </cell>
          <cell r="I3592">
            <v>10</v>
          </cell>
          <cell r="R3592">
            <v>0</v>
          </cell>
        </row>
        <row r="3593">
          <cell r="C3593">
            <v>40</v>
          </cell>
          <cell r="I3593">
            <v>10</v>
          </cell>
          <cell r="R3593">
            <v>0</v>
          </cell>
        </row>
        <row r="3594">
          <cell r="C3594">
            <v>40</v>
          </cell>
          <cell r="I3594">
            <v>10</v>
          </cell>
          <cell r="R3594">
            <v>0</v>
          </cell>
        </row>
        <row r="3595">
          <cell r="C3595">
            <v>40</v>
          </cell>
          <cell r="I3595">
            <v>10</v>
          </cell>
          <cell r="R3595">
            <v>0</v>
          </cell>
        </row>
        <row r="3596">
          <cell r="C3596">
            <v>40</v>
          </cell>
          <cell r="I3596">
            <v>10</v>
          </cell>
          <cell r="R3596">
            <v>0</v>
          </cell>
        </row>
        <row r="3597">
          <cell r="C3597">
            <v>40</v>
          </cell>
          <cell r="I3597">
            <v>10</v>
          </cell>
          <cell r="R3597">
            <v>0</v>
          </cell>
        </row>
        <row r="3598">
          <cell r="C3598">
            <v>40</v>
          </cell>
          <cell r="I3598">
            <v>10</v>
          </cell>
          <cell r="R3598">
            <v>0</v>
          </cell>
        </row>
        <row r="3599">
          <cell r="C3599">
            <v>40</v>
          </cell>
          <cell r="I3599">
            <v>10</v>
          </cell>
          <cell r="R3599">
            <v>0</v>
          </cell>
        </row>
        <row r="3600">
          <cell r="C3600">
            <v>40</v>
          </cell>
          <cell r="I3600">
            <v>10</v>
          </cell>
          <cell r="R3600">
            <v>0</v>
          </cell>
        </row>
        <row r="3601">
          <cell r="C3601">
            <v>40</v>
          </cell>
          <cell r="I3601">
            <v>10</v>
          </cell>
          <cell r="R3601">
            <v>0</v>
          </cell>
        </row>
        <row r="3602">
          <cell r="C3602">
            <v>40</v>
          </cell>
          <cell r="I3602">
            <v>10</v>
          </cell>
          <cell r="R3602">
            <v>0</v>
          </cell>
        </row>
        <row r="3603">
          <cell r="C3603">
            <v>40</v>
          </cell>
          <cell r="I3603">
            <v>10</v>
          </cell>
          <cell r="R3603">
            <v>0</v>
          </cell>
        </row>
        <row r="3604">
          <cell r="C3604">
            <v>40</v>
          </cell>
          <cell r="I3604">
            <v>10</v>
          </cell>
          <cell r="R3604">
            <v>0</v>
          </cell>
        </row>
        <row r="3605">
          <cell r="C3605">
            <v>46</v>
          </cell>
          <cell r="I3605">
            <v>10</v>
          </cell>
          <cell r="R3605">
            <v>0</v>
          </cell>
        </row>
        <row r="3606">
          <cell r="C3606">
            <v>46</v>
          </cell>
          <cell r="I3606">
            <v>10</v>
          </cell>
          <cell r="R3606">
            <v>0</v>
          </cell>
        </row>
        <row r="3607">
          <cell r="C3607">
            <v>46</v>
          </cell>
          <cell r="I3607">
            <v>10</v>
          </cell>
          <cell r="R3607">
            <v>0</v>
          </cell>
        </row>
        <row r="3608">
          <cell r="C3608">
            <v>46</v>
          </cell>
          <cell r="I3608">
            <v>10</v>
          </cell>
          <cell r="R3608">
            <v>0</v>
          </cell>
        </row>
        <row r="3609">
          <cell r="C3609">
            <v>46</v>
          </cell>
          <cell r="I3609">
            <v>10</v>
          </cell>
          <cell r="R3609">
            <v>0</v>
          </cell>
        </row>
        <row r="3610">
          <cell r="C3610">
            <v>46</v>
          </cell>
          <cell r="I3610">
            <v>10</v>
          </cell>
          <cell r="R3610">
            <v>0</v>
          </cell>
        </row>
        <row r="3611">
          <cell r="C3611">
            <v>46</v>
          </cell>
          <cell r="I3611">
            <v>10</v>
          </cell>
          <cell r="R3611">
            <v>0</v>
          </cell>
        </row>
        <row r="3612">
          <cell r="C3612">
            <v>46</v>
          </cell>
          <cell r="I3612">
            <v>10</v>
          </cell>
          <cell r="R3612">
            <v>0</v>
          </cell>
        </row>
        <row r="3613">
          <cell r="C3613">
            <v>46</v>
          </cell>
          <cell r="I3613">
            <v>10</v>
          </cell>
          <cell r="R3613">
            <v>0</v>
          </cell>
        </row>
        <row r="3614">
          <cell r="C3614">
            <v>46</v>
          </cell>
          <cell r="I3614">
            <v>10</v>
          </cell>
          <cell r="R3614">
            <v>0</v>
          </cell>
        </row>
        <row r="3615">
          <cell r="C3615">
            <v>46</v>
          </cell>
          <cell r="I3615">
            <v>10</v>
          </cell>
          <cell r="R3615">
            <v>0</v>
          </cell>
        </row>
        <row r="3616">
          <cell r="C3616">
            <v>46</v>
          </cell>
          <cell r="I3616">
            <v>10</v>
          </cell>
          <cell r="R3616">
            <v>0</v>
          </cell>
        </row>
        <row r="3617">
          <cell r="C3617">
            <v>46</v>
          </cell>
          <cell r="I3617">
            <v>10</v>
          </cell>
          <cell r="R3617">
            <v>0</v>
          </cell>
        </row>
        <row r="3618">
          <cell r="C3618">
            <v>46</v>
          </cell>
          <cell r="I3618">
            <v>10</v>
          </cell>
          <cell r="R3618">
            <v>0</v>
          </cell>
        </row>
        <row r="3619">
          <cell r="C3619">
            <v>46</v>
          </cell>
          <cell r="I3619">
            <v>10</v>
          </cell>
          <cell r="R3619">
            <v>0</v>
          </cell>
        </row>
        <row r="3620">
          <cell r="C3620">
            <v>46</v>
          </cell>
          <cell r="I3620">
            <v>10</v>
          </cell>
          <cell r="R3620">
            <v>0</v>
          </cell>
        </row>
        <row r="3621">
          <cell r="C3621">
            <v>31</v>
          </cell>
          <cell r="I3621">
            <v>9</v>
          </cell>
          <cell r="R3621">
            <v>4362</v>
          </cell>
        </row>
        <row r="3622">
          <cell r="C3622">
            <v>31</v>
          </cell>
          <cell r="I3622">
            <v>9</v>
          </cell>
          <cell r="R3622">
            <v>4362</v>
          </cell>
        </row>
        <row r="3623">
          <cell r="C3623">
            <v>31</v>
          </cell>
          <cell r="I3623">
            <v>9</v>
          </cell>
          <cell r="R3623">
            <v>4362</v>
          </cell>
        </row>
        <row r="3624">
          <cell r="C3624">
            <v>31</v>
          </cell>
          <cell r="I3624">
            <v>9</v>
          </cell>
          <cell r="R3624">
            <v>4362</v>
          </cell>
        </row>
        <row r="3625">
          <cell r="C3625">
            <v>31</v>
          </cell>
          <cell r="I3625">
            <v>9</v>
          </cell>
          <cell r="R3625">
            <v>4362</v>
          </cell>
        </row>
        <row r="3626">
          <cell r="C3626">
            <v>31</v>
          </cell>
          <cell r="I3626">
            <v>9</v>
          </cell>
          <cell r="R3626">
            <v>4362</v>
          </cell>
        </row>
        <row r="3627">
          <cell r="C3627">
            <v>31</v>
          </cell>
          <cell r="I3627">
            <v>9</v>
          </cell>
          <cell r="R3627">
            <v>4362</v>
          </cell>
        </row>
        <row r="3628">
          <cell r="C3628">
            <v>31</v>
          </cell>
          <cell r="I3628">
            <v>9</v>
          </cell>
          <cell r="R3628">
            <v>4362</v>
          </cell>
        </row>
        <row r="3629">
          <cell r="C3629">
            <v>31</v>
          </cell>
          <cell r="I3629">
            <v>9</v>
          </cell>
          <cell r="R3629">
            <v>4362</v>
          </cell>
        </row>
        <row r="3630">
          <cell r="C3630">
            <v>31</v>
          </cell>
          <cell r="I3630">
            <v>9</v>
          </cell>
          <cell r="R3630">
            <v>4362</v>
          </cell>
        </row>
        <row r="3631">
          <cell r="C3631">
            <v>31</v>
          </cell>
          <cell r="I3631">
            <v>9</v>
          </cell>
          <cell r="R3631">
            <v>4362</v>
          </cell>
        </row>
        <row r="3632">
          <cell r="C3632">
            <v>31</v>
          </cell>
          <cell r="I3632">
            <v>9</v>
          </cell>
          <cell r="R3632">
            <v>4362</v>
          </cell>
        </row>
        <row r="3633">
          <cell r="C3633">
            <v>31</v>
          </cell>
          <cell r="I3633">
            <v>9</v>
          </cell>
          <cell r="R3633">
            <v>4362</v>
          </cell>
        </row>
        <row r="3634">
          <cell r="C3634">
            <v>31</v>
          </cell>
          <cell r="I3634">
            <v>9</v>
          </cell>
          <cell r="R3634">
            <v>4362</v>
          </cell>
        </row>
        <row r="3635">
          <cell r="C3635">
            <v>31</v>
          </cell>
          <cell r="I3635">
            <v>9</v>
          </cell>
          <cell r="R3635">
            <v>4362</v>
          </cell>
        </row>
        <row r="3636">
          <cell r="C3636">
            <v>31</v>
          </cell>
          <cell r="I3636">
            <v>9</v>
          </cell>
          <cell r="R3636">
            <v>4362</v>
          </cell>
        </row>
        <row r="3637">
          <cell r="C3637">
            <v>43</v>
          </cell>
          <cell r="I3637">
            <v>9</v>
          </cell>
          <cell r="R3637">
            <v>0</v>
          </cell>
        </row>
        <row r="3638">
          <cell r="C3638">
            <v>43</v>
          </cell>
          <cell r="I3638">
            <v>9</v>
          </cell>
          <cell r="R3638">
            <v>0</v>
          </cell>
        </row>
        <row r="3639">
          <cell r="C3639">
            <v>43</v>
          </cell>
          <cell r="I3639">
            <v>9</v>
          </cell>
          <cell r="R3639">
            <v>0</v>
          </cell>
        </row>
        <row r="3640">
          <cell r="C3640">
            <v>43</v>
          </cell>
          <cell r="I3640">
            <v>9</v>
          </cell>
          <cell r="R3640">
            <v>0</v>
          </cell>
        </row>
        <row r="3641">
          <cell r="C3641">
            <v>43</v>
          </cell>
          <cell r="I3641">
            <v>9</v>
          </cell>
          <cell r="R3641">
            <v>0</v>
          </cell>
        </row>
        <row r="3642">
          <cell r="C3642">
            <v>43</v>
          </cell>
          <cell r="I3642">
            <v>9</v>
          </cell>
          <cell r="R3642">
            <v>0</v>
          </cell>
        </row>
        <row r="3643">
          <cell r="C3643">
            <v>43</v>
          </cell>
          <cell r="I3643">
            <v>9</v>
          </cell>
          <cell r="R3643">
            <v>0</v>
          </cell>
        </row>
        <row r="3644">
          <cell r="C3644">
            <v>43</v>
          </cell>
          <cell r="I3644">
            <v>9</v>
          </cell>
          <cell r="R3644">
            <v>0</v>
          </cell>
        </row>
        <row r="3645">
          <cell r="C3645">
            <v>43</v>
          </cell>
          <cell r="I3645">
            <v>9</v>
          </cell>
          <cell r="R3645">
            <v>0</v>
          </cell>
        </row>
        <row r="3646">
          <cell r="C3646">
            <v>43</v>
          </cell>
          <cell r="I3646">
            <v>9</v>
          </cell>
          <cell r="R3646">
            <v>0</v>
          </cell>
        </row>
        <row r="3647">
          <cell r="C3647">
            <v>43</v>
          </cell>
          <cell r="I3647">
            <v>9</v>
          </cell>
          <cell r="R3647">
            <v>0</v>
          </cell>
        </row>
        <row r="3648">
          <cell r="C3648">
            <v>43</v>
          </cell>
          <cell r="I3648">
            <v>9</v>
          </cell>
          <cell r="R3648">
            <v>0</v>
          </cell>
        </row>
        <row r="3649">
          <cell r="C3649">
            <v>43</v>
          </cell>
          <cell r="I3649">
            <v>9</v>
          </cell>
          <cell r="R3649">
            <v>0</v>
          </cell>
        </row>
        <row r="3650">
          <cell r="C3650">
            <v>43</v>
          </cell>
          <cell r="I3650">
            <v>9</v>
          </cell>
          <cell r="R3650">
            <v>0</v>
          </cell>
        </row>
        <row r="3651">
          <cell r="C3651">
            <v>43</v>
          </cell>
          <cell r="I3651">
            <v>9</v>
          </cell>
          <cell r="R3651">
            <v>0</v>
          </cell>
        </row>
        <row r="3652">
          <cell r="C3652">
            <v>43</v>
          </cell>
          <cell r="I3652">
            <v>9</v>
          </cell>
          <cell r="R3652">
            <v>0</v>
          </cell>
        </row>
        <row r="3653">
          <cell r="C3653">
            <v>39</v>
          </cell>
          <cell r="I3653">
            <v>7</v>
          </cell>
          <cell r="R3653">
            <v>0</v>
          </cell>
        </row>
        <row r="3654">
          <cell r="C3654">
            <v>39</v>
          </cell>
          <cell r="I3654">
            <v>7</v>
          </cell>
          <cell r="R3654">
            <v>0</v>
          </cell>
        </row>
        <row r="3655">
          <cell r="C3655">
            <v>39</v>
          </cell>
          <cell r="I3655">
            <v>7</v>
          </cell>
          <cell r="R3655">
            <v>0</v>
          </cell>
        </row>
        <row r="3656">
          <cell r="C3656">
            <v>39</v>
          </cell>
          <cell r="I3656">
            <v>7</v>
          </cell>
          <cell r="R3656">
            <v>0</v>
          </cell>
        </row>
        <row r="3657">
          <cell r="C3657">
            <v>39</v>
          </cell>
          <cell r="I3657">
            <v>7</v>
          </cell>
          <cell r="R3657">
            <v>0</v>
          </cell>
        </row>
        <row r="3658">
          <cell r="C3658">
            <v>39</v>
          </cell>
          <cell r="I3658">
            <v>7</v>
          </cell>
          <cell r="R3658">
            <v>0</v>
          </cell>
        </row>
        <row r="3659">
          <cell r="C3659">
            <v>39</v>
          </cell>
          <cell r="I3659">
            <v>7</v>
          </cell>
          <cell r="R3659">
            <v>0</v>
          </cell>
        </row>
        <row r="3660">
          <cell r="C3660">
            <v>39</v>
          </cell>
          <cell r="I3660">
            <v>7</v>
          </cell>
          <cell r="R3660">
            <v>0</v>
          </cell>
        </row>
        <row r="3661">
          <cell r="C3661">
            <v>39</v>
          </cell>
          <cell r="I3661">
            <v>7</v>
          </cell>
          <cell r="R3661">
            <v>0</v>
          </cell>
        </row>
        <row r="3662">
          <cell r="C3662">
            <v>39</v>
          </cell>
          <cell r="I3662">
            <v>7</v>
          </cell>
          <cell r="R3662">
            <v>0</v>
          </cell>
        </row>
        <row r="3663">
          <cell r="C3663">
            <v>39</v>
          </cell>
          <cell r="I3663">
            <v>7</v>
          </cell>
          <cell r="R3663">
            <v>0</v>
          </cell>
        </row>
        <row r="3664">
          <cell r="C3664">
            <v>39</v>
          </cell>
          <cell r="I3664">
            <v>7</v>
          </cell>
          <cell r="R3664">
            <v>0</v>
          </cell>
        </row>
        <row r="3665">
          <cell r="C3665">
            <v>39</v>
          </cell>
          <cell r="I3665">
            <v>7</v>
          </cell>
          <cell r="R3665">
            <v>0</v>
          </cell>
        </row>
        <row r="3666">
          <cell r="C3666">
            <v>39</v>
          </cell>
          <cell r="I3666">
            <v>7</v>
          </cell>
          <cell r="R3666">
            <v>0</v>
          </cell>
        </row>
        <row r="3667">
          <cell r="C3667">
            <v>39</v>
          </cell>
          <cell r="I3667">
            <v>7</v>
          </cell>
          <cell r="R3667">
            <v>0</v>
          </cell>
        </row>
        <row r="3668">
          <cell r="C3668">
            <v>39</v>
          </cell>
          <cell r="I3668">
            <v>7</v>
          </cell>
          <cell r="R3668">
            <v>0</v>
          </cell>
        </row>
        <row r="3669">
          <cell r="C3669">
            <v>35</v>
          </cell>
          <cell r="I3669">
            <v>5</v>
          </cell>
          <cell r="R3669">
            <v>70</v>
          </cell>
        </row>
        <row r="3670">
          <cell r="C3670">
            <v>35</v>
          </cell>
          <cell r="I3670">
            <v>5</v>
          </cell>
          <cell r="R3670">
            <v>70</v>
          </cell>
        </row>
        <row r="3671">
          <cell r="C3671">
            <v>35</v>
          </cell>
          <cell r="I3671">
            <v>5</v>
          </cell>
          <cell r="R3671">
            <v>70</v>
          </cell>
        </row>
        <row r="3672">
          <cell r="C3672">
            <v>35</v>
          </cell>
          <cell r="I3672">
            <v>5</v>
          </cell>
          <cell r="R3672">
            <v>70</v>
          </cell>
        </row>
        <row r="3673">
          <cell r="C3673">
            <v>35</v>
          </cell>
          <cell r="I3673">
            <v>5</v>
          </cell>
          <cell r="R3673">
            <v>70</v>
          </cell>
        </row>
        <row r="3674">
          <cell r="C3674">
            <v>35</v>
          </cell>
          <cell r="I3674">
            <v>5</v>
          </cell>
          <cell r="R3674">
            <v>70</v>
          </cell>
        </row>
        <row r="3675">
          <cell r="C3675">
            <v>35</v>
          </cell>
          <cell r="I3675">
            <v>5</v>
          </cell>
          <cell r="R3675">
            <v>70</v>
          </cell>
        </row>
        <row r="3676">
          <cell r="C3676">
            <v>35</v>
          </cell>
          <cell r="I3676">
            <v>5</v>
          </cell>
          <cell r="R3676">
            <v>70</v>
          </cell>
        </row>
        <row r="3677">
          <cell r="C3677">
            <v>35</v>
          </cell>
          <cell r="I3677">
            <v>5</v>
          </cell>
          <cell r="R3677">
            <v>70</v>
          </cell>
        </row>
        <row r="3678">
          <cell r="C3678">
            <v>35</v>
          </cell>
          <cell r="I3678">
            <v>5</v>
          </cell>
          <cell r="R3678">
            <v>70</v>
          </cell>
        </row>
        <row r="3679">
          <cell r="C3679">
            <v>35</v>
          </cell>
          <cell r="I3679">
            <v>5</v>
          </cell>
          <cell r="R3679">
            <v>70</v>
          </cell>
        </row>
        <row r="3680">
          <cell r="C3680">
            <v>35</v>
          </cell>
          <cell r="I3680">
            <v>5</v>
          </cell>
          <cell r="R3680">
            <v>70</v>
          </cell>
        </row>
        <row r="3681">
          <cell r="C3681">
            <v>35</v>
          </cell>
          <cell r="I3681">
            <v>5</v>
          </cell>
          <cell r="R3681">
            <v>70</v>
          </cell>
        </row>
        <row r="3682">
          <cell r="C3682">
            <v>35</v>
          </cell>
          <cell r="I3682">
            <v>5</v>
          </cell>
          <cell r="R3682">
            <v>70</v>
          </cell>
        </row>
        <row r="3683">
          <cell r="C3683">
            <v>35</v>
          </cell>
          <cell r="I3683">
            <v>5</v>
          </cell>
          <cell r="R3683">
            <v>70</v>
          </cell>
        </row>
        <row r="3684">
          <cell r="C3684">
            <v>35</v>
          </cell>
          <cell r="I3684">
            <v>5</v>
          </cell>
          <cell r="R3684">
            <v>70</v>
          </cell>
        </row>
        <row r="3685">
          <cell r="C3685">
            <v>40</v>
          </cell>
          <cell r="I3685">
            <v>5</v>
          </cell>
          <cell r="R3685">
            <v>0</v>
          </cell>
        </row>
        <row r="3686">
          <cell r="C3686">
            <v>40</v>
          </cell>
          <cell r="I3686">
            <v>5</v>
          </cell>
          <cell r="R3686">
            <v>0</v>
          </cell>
        </row>
        <row r="3687">
          <cell r="C3687">
            <v>40</v>
          </cell>
          <cell r="I3687">
            <v>5</v>
          </cell>
          <cell r="R3687">
            <v>0</v>
          </cell>
        </row>
        <row r="3688">
          <cell r="C3688">
            <v>40</v>
          </cell>
          <cell r="I3688">
            <v>5</v>
          </cell>
          <cell r="R3688">
            <v>0</v>
          </cell>
        </row>
        <row r="3689">
          <cell r="C3689">
            <v>40</v>
          </cell>
          <cell r="I3689">
            <v>5</v>
          </cell>
          <cell r="R3689">
            <v>0</v>
          </cell>
        </row>
        <row r="3690">
          <cell r="C3690">
            <v>40</v>
          </cell>
          <cell r="I3690">
            <v>5</v>
          </cell>
          <cell r="R3690">
            <v>0</v>
          </cell>
        </row>
        <row r="3691">
          <cell r="C3691">
            <v>40</v>
          </cell>
          <cell r="I3691">
            <v>5</v>
          </cell>
          <cell r="R3691">
            <v>0</v>
          </cell>
        </row>
        <row r="3692">
          <cell r="C3692">
            <v>40</v>
          </cell>
          <cell r="I3692">
            <v>5</v>
          </cell>
          <cell r="R3692">
            <v>0</v>
          </cell>
        </row>
        <row r="3693">
          <cell r="C3693">
            <v>40</v>
          </cell>
          <cell r="I3693">
            <v>5</v>
          </cell>
          <cell r="R3693">
            <v>0</v>
          </cell>
        </row>
        <row r="3694">
          <cell r="C3694">
            <v>40</v>
          </cell>
          <cell r="I3694">
            <v>5</v>
          </cell>
          <cell r="R3694">
            <v>0</v>
          </cell>
        </row>
        <row r="3695">
          <cell r="C3695">
            <v>40</v>
          </cell>
          <cell r="I3695">
            <v>5</v>
          </cell>
          <cell r="R3695">
            <v>0</v>
          </cell>
        </row>
        <row r="3696">
          <cell r="C3696">
            <v>40</v>
          </cell>
          <cell r="I3696">
            <v>5</v>
          </cell>
          <cell r="R3696">
            <v>0</v>
          </cell>
        </row>
        <row r="3697">
          <cell r="C3697">
            <v>40</v>
          </cell>
          <cell r="I3697">
            <v>5</v>
          </cell>
          <cell r="R3697">
            <v>0</v>
          </cell>
        </row>
        <row r="3698">
          <cell r="C3698">
            <v>40</v>
          </cell>
          <cell r="I3698">
            <v>5</v>
          </cell>
          <cell r="R3698">
            <v>0</v>
          </cell>
        </row>
        <row r="3699">
          <cell r="C3699">
            <v>40</v>
          </cell>
          <cell r="I3699">
            <v>5</v>
          </cell>
          <cell r="R3699">
            <v>0</v>
          </cell>
        </row>
        <row r="3700">
          <cell r="C3700">
            <v>40</v>
          </cell>
          <cell r="I3700">
            <v>5</v>
          </cell>
          <cell r="R3700">
            <v>0</v>
          </cell>
        </row>
        <row r="3701">
          <cell r="C3701">
            <v>34</v>
          </cell>
          <cell r="I3701">
            <v>3</v>
          </cell>
          <cell r="R3701">
            <v>182</v>
          </cell>
        </row>
        <row r="3702">
          <cell r="C3702">
            <v>34</v>
          </cell>
          <cell r="I3702">
            <v>3</v>
          </cell>
          <cell r="R3702">
            <v>182</v>
          </cell>
        </row>
        <row r="3703">
          <cell r="C3703">
            <v>34</v>
          </cell>
          <cell r="I3703">
            <v>3</v>
          </cell>
          <cell r="R3703">
            <v>182</v>
          </cell>
        </row>
        <row r="3704">
          <cell r="C3704">
            <v>34</v>
          </cell>
          <cell r="I3704">
            <v>3</v>
          </cell>
          <cell r="R3704">
            <v>182</v>
          </cell>
        </row>
        <row r="3705">
          <cell r="C3705">
            <v>34</v>
          </cell>
          <cell r="I3705">
            <v>3</v>
          </cell>
          <cell r="R3705">
            <v>182</v>
          </cell>
        </row>
        <row r="3706">
          <cell r="C3706">
            <v>34</v>
          </cell>
          <cell r="I3706">
            <v>3</v>
          </cell>
          <cell r="R3706">
            <v>182</v>
          </cell>
        </row>
        <row r="3707">
          <cell r="C3707">
            <v>34</v>
          </cell>
          <cell r="I3707">
            <v>3</v>
          </cell>
          <cell r="R3707">
            <v>182</v>
          </cell>
        </row>
        <row r="3708">
          <cell r="C3708">
            <v>34</v>
          </cell>
          <cell r="I3708">
            <v>3</v>
          </cell>
          <cell r="R3708">
            <v>182</v>
          </cell>
        </row>
        <row r="3709">
          <cell r="C3709">
            <v>34</v>
          </cell>
          <cell r="I3709">
            <v>3</v>
          </cell>
          <cell r="R3709">
            <v>182</v>
          </cell>
        </row>
        <row r="3710">
          <cell r="C3710">
            <v>34</v>
          </cell>
          <cell r="I3710">
            <v>3</v>
          </cell>
          <cell r="R3710">
            <v>182</v>
          </cell>
        </row>
        <row r="3711">
          <cell r="C3711">
            <v>34</v>
          </cell>
          <cell r="I3711">
            <v>3</v>
          </cell>
          <cell r="R3711">
            <v>182</v>
          </cell>
        </row>
        <row r="3712">
          <cell r="C3712">
            <v>34</v>
          </cell>
          <cell r="I3712">
            <v>3</v>
          </cell>
          <cell r="R3712">
            <v>182</v>
          </cell>
        </row>
        <row r="3713">
          <cell r="C3713">
            <v>34</v>
          </cell>
          <cell r="I3713">
            <v>3</v>
          </cell>
          <cell r="R3713">
            <v>182</v>
          </cell>
        </row>
        <row r="3714">
          <cell r="C3714">
            <v>34</v>
          </cell>
          <cell r="I3714">
            <v>3</v>
          </cell>
          <cell r="R3714">
            <v>182</v>
          </cell>
        </row>
        <row r="3715">
          <cell r="C3715">
            <v>34</v>
          </cell>
          <cell r="I3715">
            <v>3</v>
          </cell>
          <cell r="R3715">
            <v>182</v>
          </cell>
        </row>
        <row r="3716">
          <cell r="C3716">
            <v>34</v>
          </cell>
          <cell r="I3716">
            <v>3</v>
          </cell>
          <cell r="R3716">
            <v>182</v>
          </cell>
        </row>
        <row r="3717">
          <cell r="C3717">
            <v>42</v>
          </cell>
          <cell r="I3717">
            <v>3</v>
          </cell>
          <cell r="R3717">
            <v>0</v>
          </cell>
        </row>
        <row r="3718">
          <cell r="C3718">
            <v>42</v>
          </cell>
          <cell r="I3718">
            <v>3</v>
          </cell>
          <cell r="R3718">
            <v>0</v>
          </cell>
        </row>
        <row r="3719">
          <cell r="C3719">
            <v>42</v>
          </cell>
          <cell r="I3719">
            <v>3</v>
          </cell>
          <cell r="R3719">
            <v>0</v>
          </cell>
        </row>
        <row r="3720">
          <cell r="C3720">
            <v>42</v>
          </cell>
          <cell r="I3720">
            <v>3</v>
          </cell>
          <cell r="R3720">
            <v>0</v>
          </cell>
        </row>
        <row r="3721">
          <cell r="C3721">
            <v>42</v>
          </cell>
          <cell r="I3721">
            <v>3</v>
          </cell>
          <cell r="R3721">
            <v>0</v>
          </cell>
        </row>
        <row r="3722">
          <cell r="C3722">
            <v>42</v>
          </cell>
          <cell r="I3722">
            <v>3</v>
          </cell>
          <cell r="R3722">
            <v>0</v>
          </cell>
        </row>
        <row r="3723">
          <cell r="C3723">
            <v>42</v>
          </cell>
          <cell r="I3723">
            <v>3</v>
          </cell>
          <cell r="R3723">
            <v>0</v>
          </cell>
        </row>
        <row r="3724">
          <cell r="C3724">
            <v>42</v>
          </cell>
          <cell r="I3724">
            <v>3</v>
          </cell>
          <cell r="R3724">
            <v>0</v>
          </cell>
        </row>
        <row r="3725">
          <cell r="C3725">
            <v>42</v>
          </cell>
          <cell r="I3725">
            <v>3</v>
          </cell>
          <cell r="R3725">
            <v>0</v>
          </cell>
        </row>
        <row r="3726">
          <cell r="C3726">
            <v>42</v>
          </cell>
          <cell r="I3726">
            <v>3</v>
          </cell>
          <cell r="R3726">
            <v>0</v>
          </cell>
        </row>
        <row r="3727">
          <cell r="C3727">
            <v>42</v>
          </cell>
          <cell r="I3727">
            <v>3</v>
          </cell>
          <cell r="R3727">
            <v>0</v>
          </cell>
        </row>
        <row r="3728">
          <cell r="C3728">
            <v>42</v>
          </cell>
          <cell r="I3728">
            <v>3</v>
          </cell>
          <cell r="R3728">
            <v>0</v>
          </cell>
        </row>
        <row r="3729">
          <cell r="C3729">
            <v>42</v>
          </cell>
          <cell r="I3729">
            <v>3</v>
          </cell>
          <cell r="R3729">
            <v>0</v>
          </cell>
        </row>
        <row r="3730">
          <cell r="C3730">
            <v>42</v>
          </cell>
          <cell r="I3730">
            <v>3</v>
          </cell>
          <cell r="R3730">
            <v>0</v>
          </cell>
        </row>
        <row r="3731">
          <cell r="C3731">
            <v>42</v>
          </cell>
          <cell r="I3731">
            <v>3</v>
          </cell>
          <cell r="R3731">
            <v>0</v>
          </cell>
        </row>
        <row r="3732">
          <cell r="C3732">
            <v>42</v>
          </cell>
          <cell r="I3732">
            <v>3</v>
          </cell>
          <cell r="R3732">
            <v>0</v>
          </cell>
        </row>
        <row r="3733">
          <cell r="C3733">
            <v>50</v>
          </cell>
          <cell r="I3733">
            <v>3</v>
          </cell>
          <cell r="R3733">
            <v>0</v>
          </cell>
        </row>
        <row r="3734">
          <cell r="C3734">
            <v>50</v>
          </cell>
          <cell r="I3734">
            <v>3</v>
          </cell>
          <cell r="R3734">
            <v>0</v>
          </cell>
        </row>
        <row r="3735">
          <cell r="C3735">
            <v>50</v>
          </cell>
          <cell r="I3735">
            <v>3</v>
          </cell>
          <cell r="R3735">
            <v>0</v>
          </cell>
        </row>
        <row r="3736">
          <cell r="C3736">
            <v>50</v>
          </cell>
          <cell r="I3736">
            <v>3</v>
          </cell>
          <cell r="R3736">
            <v>0</v>
          </cell>
        </row>
        <row r="3737">
          <cell r="C3737">
            <v>50</v>
          </cell>
          <cell r="I3737">
            <v>3</v>
          </cell>
          <cell r="R3737">
            <v>0</v>
          </cell>
        </row>
        <row r="3738">
          <cell r="C3738">
            <v>50</v>
          </cell>
          <cell r="I3738">
            <v>3</v>
          </cell>
          <cell r="R3738">
            <v>0</v>
          </cell>
        </row>
        <row r="3739">
          <cell r="C3739">
            <v>50</v>
          </cell>
          <cell r="I3739">
            <v>3</v>
          </cell>
          <cell r="R3739">
            <v>0</v>
          </cell>
        </row>
        <row r="3740">
          <cell r="C3740">
            <v>50</v>
          </cell>
          <cell r="I3740">
            <v>3</v>
          </cell>
          <cell r="R3740">
            <v>0</v>
          </cell>
        </row>
        <row r="3741">
          <cell r="C3741">
            <v>50</v>
          </cell>
          <cell r="I3741">
            <v>3</v>
          </cell>
          <cell r="R3741">
            <v>0</v>
          </cell>
        </row>
        <row r="3742">
          <cell r="C3742">
            <v>50</v>
          </cell>
          <cell r="I3742">
            <v>3</v>
          </cell>
          <cell r="R3742">
            <v>0</v>
          </cell>
        </row>
        <row r="3743">
          <cell r="C3743">
            <v>50</v>
          </cell>
          <cell r="I3743">
            <v>3</v>
          </cell>
          <cell r="R3743">
            <v>0</v>
          </cell>
        </row>
        <row r="3744">
          <cell r="C3744">
            <v>50</v>
          </cell>
          <cell r="I3744">
            <v>3</v>
          </cell>
          <cell r="R3744">
            <v>0</v>
          </cell>
        </row>
        <row r="3745">
          <cell r="C3745">
            <v>50</v>
          </cell>
          <cell r="I3745">
            <v>3</v>
          </cell>
          <cell r="R3745">
            <v>0</v>
          </cell>
        </row>
        <row r="3746">
          <cell r="C3746">
            <v>50</v>
          </cell>
          <cell r="I3746">
            <v>3</v>
          </cell>
          <cell r="R3746">
            <v>0</v>
          </cell>
        </row>
        <row r="3747">
          <cell r="C3747">
            <v>50</v>
          </cell>
          <cell r="I3747">
            <v>3</v>
          </cell>
          <cell r="R3747">
            <v>0</v>
          </cell>
        </row>
        <row r="3748">
          <cell r="C3748">
            <v>50</v>
          </cell>
          <cell r="I3748">
            <v>3</v>
          </cell>
          <cell r="R3748">
            <v>0</v>
          </cell>
        </row>
        <row r="3749">
          <cell r="C3749">
            <v>32</v>
          </cell>
          <cell r="I3749">
            <v>2</v>
          </cell>
          <cell r="R3749">
            <v>1854</v>
          </cell>
        </row>
        <row r="3750">
          <cell r="C3750">
            <v>32</v>
          </cell>
          <cell r="I3750">
            <v>2</v>
          </cell>
          <cell r="R3750">
            <v>1854</v>
          </cell>
        </row>
        <row r="3751">
          <cell r="C3751">
            <v>32</v>
          </cell>
          <cell r="I3751">
            <v>2</v>
          </cell>
          <cell r="R3751">
            <v>1854</v>
          </cell>
        </row>
        <row r="3752">
          <cell r="C3752">
            <v>32</v>
          </cell>
          <cell r="I3752">
            <v>2</v>
          </cell>
          <cell r="R3752">
            <v>1854</v>
          </cell>
        </row>
        <row r="3753">
          <cell r="C3753">
            <v>32</v>
          </cell>
          <cell r="I3753">
            <v>2</v>
          </cell>
          <cell r="R3753">
            <v>1854</v>
          </cell>
        </row>
        <row r="3754">
          <cell r="C3754">
            <v>32</v>
          </cell>
          <cell r="I3754">
            <v>2</v>
          </cell>
          <cell r="R3754">
            <v>1854</v>
          </cell>
        </row>
        <row r="3755">
          <cell r="C3755">
            <v>32</v>
          </cell>
          <cell r="I3755">
            <v>2</v>
          </cell>
          <cell r="R3755">
            <v>1854</v>
          </cell>
        </row>
        <row r="3756">
          <cell r="C3756">
            <v>32</v>
          </cell>
          <cell r="I3756">
            <v>2</v>
          </cell>
          <cell r="R3756">
            <v>1854</v>
          </cell>
        </row>
        <row r="3757">
          <cell r="C3757">
            <v>32</v>
          </cell>
          <cell r="I3757">
            <v>2</v>
          </cell>
          <cell r="R3757">
            <v>1854</v>
          </cell>
        </row>
        <row r="3758">
          <cell r="C3758">
            <v>32</v>
          </cell>
          <cell r="I3758">
            <v>2</v>
          </cell>
          <cell r="R3758">
            <v>1854</v>
          </cell>
        </row>
        <row r="3759">
          <cell r="C3759">
            <v>32</v>
          </cell>
          <cell r="I3759">
            <v>2</v>
          </cell>
          <cell r="R3759">
            <v>1854</v>
          </cell>
        </row>
        <row r="3760">
          <cell r="C3760">
            <v>32</v>
          </cell>
          <cell r="I3760">
            <v>2</v>
          </cell>
          <cell r="R3760">
            <v>1854</v>
          </cell>
        </row>
        <row r="3761">
          <cell r="C3761">
            <v>32</v>
          </cell>
          <cell r="I3761">
            <v>2</v>
          </cell>
          <cell r="R3761">
            <v>1854</v>
          </cell>
        </row>
        <row r="3762">
          <cell r="C3762">
            <v>32</v>
          </cell>
          <cell r="I3762">
            <v>2</v>
          </cell>
          <cell r="R3762">
            <v>1854</v>
          </cell>
        </row>
        <row r="3763">
          <cell r="C3763">
            <v>32</v>
          </cell>
          <cell r="I3763">
            <v>2</v>
          </cell>
          <cell r="R3763">
            <v>1854</v>
          </cell>
        </row>
        <row r="3764">
          <cell r="C3764">
            <v>32</v>
          </cell>
          <cell r="I3764">
            <v>2</v>
          </cell>
          <cell r="R3764">
            <v>1854</v>
          </cell>
        </row>
        <row r="3765">
          <cell r="C3765">
            <v>35</v>
          </cell>
          <cell r="I3765">
            <v>2</v>
          </cell>
          <cell r="R3765">
            <v>660</v>
          </cell>
        </row>
        <row r="3766">
          <cell r="C3766">
            <v>35</v>
          </cell>
          <cell r="I3766">
            <v>2</v>
          </cell>
          <cell r="R3766">
            <v>660</v>
          </cell>
        </row>
        <row r="3767">
          <cell r="C3767">
            <v>35</v>
          </cell>
          <cell r="I3767">
            <v>2</v>
          </cell>
          <cell r="R3767">
            <v>660</v>
          </cell>
        </row>
        <row r="3768">
          <cell r="C3768">
            <v>35</v>
          </cell>
          <cell r="I3768">
            <v>2</v>
          </cell>
          <cell r="R3768">
            <v>660</v>
          </cell>
        </row>
        <row r="3769">
          <cell r="C3769">
            <v>35</v>
          </cell>
          <cell r="I3769">
            <v>2</v>
          </cell>
          <cell r="R3769">
            <v>660</v>
          </cell>
        </row>
        <row r="3770">
          <cell r="C3770">
            <v>35</v>
          </cell>
          <cell r="I3770">
            <v>2</v>
          </cell>
          <cell r="R3770">
            <v>660</v>
          </cell>
        </row>
        <row r="3771">
          <cell r="C3771">
            <v>35</v>
          </cell>
          <cell r="I3771">
            <v>2</v>
          </cell>
          <cell r="R3771">
            <v>660</v>
          </cell>
        </row>
        <row r="3772">
          <cell r="C3772">
            <v>35</v>
          </cell>
          <cell r="I3772">
            <v>2</v>
          </cell>
          <cell r="R3772">
            <v>660</v>
          </cell>
        </row>
        <row r="3773">
          <cell r="C3773">
            <v>35</v>
          </cell>
          <cell r="I3773">
            <v>2</v>
          </cell>
          <cell r="R3773">
            <v>660</v>
          </cell>
        </row>
        <row r="3774">
          <cell r="C3774">
            <v>35</v>
          </cell>
          <cell r="I3774">
            <v>2</v>
          </cell>
          <cell r="R3774">
            <v>660</v>
          </cell>
        </row>
        <row r="3775">
          <cell r="C3775">
            <v>35</v>
          </cell>
          <cell r="I3775">
            <v>2</v>
          </cell>
          <cell r="R3775">
            <v>660</v>
          </cell>
        </row>
        <row r="3776">
          <cell r="C3776">
            <v>35</v>
          </cell>
          <cell r="I3776">
            <v>2</v>
          </cell>
          <cell r="R3776">
            <v>660</v>
          </cell>
        </row>
        <row r="3777">
          <cell r="C3777">
            <v>35</v>
          </cell>
          <cell r="I3777">
            <v>2</v>
          </cell>
          <cell r="R3777">
            <v>660</v>
          </cell>
        </row>
        <row r="3778">
          <cell r="C3778">
            <v>35</v>
          </cell>
          <cell r="I3778">
            <v>2</v>
          </cell>
          <cell r="R3778">
            <v>660</v>
          </cell>
        </row>
        <row r="3779">
          <cell r="C3779">
            <v>35</v>
          </cell>
          <cell r="I3779">
            <v>2</v>
          </cell>
          <cell r="R3779">
            <v>660</v>
          </cell>
        </row>
        <row r="3780">
          <cell r="C3780">
            <v>35</v>
          </cell>
          <cell r="I3780">
            <v>2</v>
          </cell>
          <cell r="R3780">
            <v>660</v>
          </cell>
        </row>
        <row r="3781">
          <cell r="C3781">
            <v>18</v>
          </cell>
          <cell r="I3781">
            <v>2</v>
          </cell>
          <cell r="R3781">
            <v>240</v>
          </cell>
        </row>
        <row r="3782">
          <cell r="C3782">
            <v>18</v>
          </cell>
          <cell r="I3782">
            <v>2</v>
          </cell>
          <cell r="R3782">
            <v>240</v>
          </cell>
        </row>
        <row r="3783">
          <cell r="C3783">
            <v>18</v>
          </cell>
          <cell r="I3783">
            <v>2</v>
          </cell>
          <cell r="R3783">
            <v>240</v>
          </cell>
        </row>
        <row r="3784">
          <cell r="C3784">
            <v>18</v>
          </cell>
          <cell r="I3784">
            <v>2</v>
          </cell>
          <cell r="R3784">
            <v>240</v>
          </cell>
        </row>
        <row r="3785">
          <cell r="C3785">
            <v>18</v>
          </cell>
          <cell r="I3785">
            <v>2</v>
          </cell>
          <cell r="R3785">
            <v>240</v>
          </cell>
        </row>
        <row r="3786">
          <cell r="C3786">
            <v>18</v>
          </cell>
          <cell r="I3786">
            <v>2</v>
          </cell>
          <cell r="R3786">
            <v>240</v>
          </cell>
        </row>
        <row r="3787">
          <cell r="C3787">
            <v>18</v>
          </cell>
          <cell r="I3787">
            <v>2</v>
          </cell>
          <cell r="R3787">
            <v>240</v>
          </cell>
        </row>
        <row r="3788">
          <cell r="C3788">
            <v>18</v>
          </cell>
          <cell r="I3788">
            <v>2</v>
          </cell>
          <cell r="R3788">
            <v>240</v>
          </cell>
        </row>
        <row r="3789">
          <cell r="C3789">
            <v>18</v>
          </cell>
          <cell r="I3789">
            <v>2</v>
          </cell>
          <cell r="R3789">
            <v>240</v>
          </cell>
        </row>
        <row r="3790">
          <cell r="C3790">
            <v>18</v>
          </cell>
          <cell r="I3790">
            <v>2</v>
          </cell>
          <cell r="R3790">
            <v>240</v>
          </cell>
        </row>
        <row r="3791">
          <cell r="C3791">
            <v>18</v>
          </cell>
          <cell r="I3791">
            <v>2</v>
          </cell>
          <cell r="R3791">
            <v>240</v>
          </cell>
        </row>
        <row r="3792">
          <cell r="C3792">
            <v>18</v>
          </cell>
          <cell r="I3792">
            <v>2</v>
          </cell>
          <cell r="R3792">
            <v>240</v>
          </cell>
        </row>
        <row r="3793">
          <cell r="C3793">
            <v>18</v>
          </cell>
          <cell r="I3793">
            <v>2</v>
          </cell>
          <cell r="R3793">
            <v>240</v>
          </cell>
        </row>
        <row r="3794">
          <cell r="C3794">
            <v>18</v>
          </cell>
          <cell r="I3794">
            <v>2</v>
          </cell>
          <cell r="R3794">
            <v>240</v>
          </cell>
        </row>
        <row r="3795">
          <cell r="C3795">
            <v>18</v>
          </cell>
          <cell r="I3795">
            <v>2</v>
          </cell>
          <cell r="R3795">
            <v>240</v>
          </cell>
        </row>
        <row r="3796">
          <cell r="C3796">
            <v>18</v>
          </cell>
          <cell r="I3796">
            <v>2</v>
          </cell>
          <cell r="R3796">
            <v>240</v>
          </cell>
        </row>
        <row r="3797">
          <cell r="C3797">
            <v>40</v>
          </cell>
          <cell r="I3797">
            <v>2</v>
          </cell>
          <cell r="R3797">
            <v>0</v>
          </cell>
        </row>
        <row r="3798">
          <cell r="C3798">
            <v>40</v>
          </cell>
          <cell r="I3798">
            <v>2</v>
          </cell>
          <cell r="R3798">
            <v>0</v>
          </cell>
        </row>
        <row r="3799">
          <cell r="C3799">
            <v>40</v>
          </cell>
          <cell r="I3799">
            <v>2</v>
          </cell>
          <cell r="R3799">
            <v>0</v>
          </cell>
        </row>
        <row r="3800">
          <cell r="C3800">
            <v>40</v>
          </cell>
          <cell r="I3800">
            <v>2</v>
          </cell>
          <cell r="R3800">
            <v>0</v>
          </cell>
        </row>
        <row r="3801">
          <cell r="C3801">
            <v>40</v>
          </cell>
          <cell r="I3801">
            <v>2</v>
          </cell>
          <cell r="R3801">
            <v>0</v>
          </cell>
        </row>
        <row r="3802">
          <cell r="C3802">
            <v>40</v>
          </cell>
          <cell r="I3802">
            <v>2</v>
          </cell>
          <cell r="R3802">
            <v>0</v>
          </cell>
        </row>
        <row r="3803">
          <cell r="C3803">
            <v>40</v>
          </cell>
          <cell r="I3803">
            <v>2</v>
          </cell>
          <cell r="R3803">
            <v>0</v>
          </cell>
        </row>
        <row r="3804">
          <cell r="C3804">
            <v>40</v>
          </cell>
          <cell r="I3804">
            <v>2</v>
          </cell>
          <cell r="R3804">
            <v>0</v>
          </cell>
        </row>
        <row r="3805">
          <cell r="C3805">
            <v>40</v>
          </cell>
          <cell r="I3805">
            <v>2</v>
          </cell>
          <cell r="R3805">
            <v>0</v>
          </cell>
        </row>
        <row r="3806">
          <cell r="C3806">
            <v>40</v>
          </cell>
          <cell r="I3806">
            <v>2</v>
          </cell>
          <cell r="R3806">
            <v>0</v>
          </cell>
        </row>
        <row r="3807">
          <cell r="C3807">
            <v>40</v>
          </cell>
          <cell r="I3807">
            <v>2</v>
          </cell>
          <cell r="R3807">
            <v>0</v>
          </cell>
        </row>
        <row r="3808">
          <cell r="C3808">
            <v>40</v>
          </cell>
          <cell r="I3808">
            <v>2</v>
          </cell>
          <cell r="R3808">
            <v>0</v>
          </cell>
        </row>
        <row r="3809">
          <cell r="C3809">
            <v>40</v>
          </cell>
          <cell r="I3809">
            <v>2</v>
          </cell>
          <cell r="R3809">
            <v>0</v>
          </cell>
        </row>
        <row r="3810">
          <cell r="C3810">
            <v>40</v>
          </cell>
          <cell r="I3810">
            <v>2</v>
          </cell>
          <cell r="R3810">
            <v>0</v>
          </cell>
        </row>
        <row r="3811">
          <cell r="C3811">
            <v>40</v>
          </cell>
          <cell r="I3811">
            <v>2</v>
          </cell>
          <cell r="R3811">
            <v>0</v>
          </cell>
        </row>
        <row r="3812">
          <cell r="C3812">
            <v>40</v>
          </cell>
          <cell r="I3812">
            <v>2</v>
          </cell>
          <cell r="R3812">
            <v>0</v>
          </cell>
        </row>
        <row r="3813">
          <cell r="C3813">
            <v>47</v>
          </cell>
          <cell r="I3813">
            <v>2</v>
          </cell>
          <cell r="R3813">
            <v>0</v>
          </cell>
        </row>
        <row r="3814">
          <cell r="C3814">
            <v>47</v>
          </cell>
          <cell r="I3814">
            <v>2</v>
          </cell>
          <cell r="R3814">
            <v>0</v>
          </cell>
        </row>
        <row r="3815">
          <cell r="C3815">
            <v>47</v>
          </cell>
          <cell r="I3815">
            <v>2</v>
          </cell>
          <cell r="R3815">
            <v>0</v>
          </cell>
        </row>
        <row r="3816">
          <cell r="C3816">
            <v>47</v>
          </cell>
          <cell r="I3816">
            <v>2</v>
          </cell>
          <cell r="R3816">
            <v>0</v>
          </cell>
        </row>
        <row r="3817">
          <cell r="C3817">
            <v>47</v>
          </cell>
          <cell r="I3817">
            <v>2</v>
          </cell>
          <cell r="R3817">
            <v>0</v>
          </cell>
        </row>
        <row r="3818">
          <cell r="C3818">
            <v>47</v>
          </cell>
          <cell r="I3818">
            <v>2</v>
          </cell>
          <cell r="R3818">
            <v>0</v>
          </cell>
        </row>
        <row r="3819">
          <cell r="C3819">
            <v>47</v>
          </cell>
          <cell r="I3819">
            <v>2</v>
          </cell>
          <cell r="R3819">
            <v>0</v>
          </cell>
        </row>
        <row r="3820">
          <cell r="C3820">
            <v>47</v>
          </cell>
          <cell r="I3820">
            <v>2</v>
          </cell>
          <cell r="R3820">
            <v>0</v>
          </cell>
        </row>
        <row r="3821">
          <cell r="C3821">
            <v>47</v>
          </cell>
          <cell r="I3821">
            <v>2</v>
          </cell>
          <cell r="R3821">
            <v>0</v>
          </cell>
        </row>
        <row r="3822">
          <cell r="C3822">
            <v>47</v>
          </cell>
          <cell r="I3822">
            <v>2</v>
          </cell>
          <cell r="R3822">
            <v>0</v>
          </cell>
        </row>
        <row r="3823">
          <cell r="C3823">
            <v>47</v>
          </cell>
          <cell r="I3823">
            <v>2</v>
          </cell>
          <cell r="R3823">
            <v>0</v>
          </cell>
        </row>
        <row r="3824">
          <cell r="C3824">
            <v>47</v>
          </cell>
          <cell r="I3824">
            <v>2</v>
          </cell>
          <cell r="R3824">
            <v>0</v>
          </cell>
        </row>
        <row r="3825">
          <cell r="C3825">
            <v>47</v>
          </cell>
          <cell r="I3825">
            <v>2</v>
          </cell>
          <cell r="R3825">
            <v>0</v>
          </cell>
        </row>
        <row r="3826">
          <cell r="C3826">
            <v>47</v>
          </cell>
          <cell r="I3826">
            <v>2</v>
          </cell>
          <cell r="R3826">
            <v>0</v>
          </cell>
        </row>
        <row r="3827">
          <cell r="C3827">
            <v>47</v>
          </cell>
          <cell r="I3827">
            <v>2</v>
          </cell>
          <cell r="R3827">
            <v>0</v>
          </cell>
        </row>
        <row r="3828">
          <cell r="C3828">
            <v>47</v>
          </cell>
          <cell r="I3828">
            <v>2</v>
          </cell>
          <cell r="R3828">
            <v>0</v>
          </cell>
        </row>
        <row r="3829">
          <cell r="C3829">
            <v>48</v>
          </cell>
          <cell r="I3829">
            <v>2</v>
          </cell>
          <cell r="R3829">
            <v>0</v>
          </cell>
        </row>
        <row r="3830">
          <cell r="C3830">
            <v>48</v>
          </cell>
          <cell r="I3830">
            <v>2</v>
          </cell>
          <cell r="R3830">
            <v>0</v>
          </cell>
        </row>
        <row r="3831">
          <cell r="C3831">
            <v>48</v>
          </cell>
          <cell r="I3831">
            <v>2</v>
          </cell>
          <cell r="R3831">
            <v>0</v>
          </cell>
        </row>
        <row r="3832">
          <cell r="C3832">
            <v>48</v>
          </cell>
          <cell r="I3832">
            <v>2</v>
          </cell>
          <cell r="R3832">
            <v>0</v>
          </cell>
        </row>
        <row r="3833">
          <cell r="C3833">
            <v>48</v>
          </cell>
          <cell r="I3833">
            <v>2</v>
          </cell>
          <cell r="R3833">
            <v>0</v>
          </cell>
        </row>
        <row r="3834">
          <cell r="C3834">
            <v>48</v>
          </cell>
          <cell r="I3834">
            <v>2</v>
          </cell>
          <cell r="R3834">
            <v>0</v>
          </cell>
        </row>
        <row r="3835">
          <cell r="C3835">
            <v>48</v>
          </cell>
          <cell r="I3835">
            <v>2</v>
          </cell>
          <cell r="R3835">
            <v>0</v>
          </cell>
        </row>
        <row r="3836">
          <cell r="C3836">
            <v>48</v>
          </cell>
          <cell r="I3836">
            <v>2</v>
          </cell>
          <cell r="R3836">
            <v>0</v>
          </cell>
        </row>
        <row r="3837">
          <cell r="C3837">
            <v>48</v>
          </cell>
          <cell r="I3837">
            <v>2</v>
          </cell>
          <cell r="R3837">
            <v>0</v>
          </cell>
        </row>
        <row r="3838">
          <cell r="C3838">
            <v>48</v>
          </cell>
          <cell r="I3838">
            <v>2</v>
          </cell>
          <cell r="R3838">
            <v>0</v>
          </cell>
        </row>
        <row r="3839">
          <cell r="C3839">
            <v>48</v>
          </cell>
          <cell r="I3839">
            <v>2</v>
          </cell>
          <cell r="R3839">
            <v>0</v>
          </cell>
        </row>
        <row r="3840">
          <cell r="C3840">
            <v>48</v>
          </cell>
          <cell r="I3840">
            <v>2</v>
          </cell>
          <cell r="R3840">
            <v>0</v>
          </cell>
        </row>
        <row r="3841">
          <cell r="C3841">
            <v>48</v>
          </cell>
          <cell r="I3841">
            <v>2</v>
          </cell>
          <cell r="R3841">
            <v>0</v>
          </cell>
        </row>
        <row r="3842">
          <cell r="C3842">
            <v>48</v>
          </cell>
          <cell r="I3842">
            <v>2</v>
          </cell>
          <cell r="R3842">
            <v>0</v>
          </cell>
        </row>
        <row r="3843">
          <cell r="C3843">
            <v>48</v>
          </cell>
          <cell r="I3843">
            <v>2</v>
          </cell>
          <cell r="R3843">
            <v>0</v>
          </cell>
        </row>
        <row r="3844">
          <cell r="C3844">
            <v>48</v>
          </cell>
          <cell r="I3844">
            <v>2</v>
          </cell>
          <cell r="R3844">
            <v>0</v>
          </cell>
        </row>
        <row r="3845">
          <cell r="C3845">
            <v>49</v>
          </cell>
          <cell r="I3845">
            <v>2</v>
          </cell>
          <cell r="R3845">
            <v>0</v>
          </cell>
        </row>
        <row r="3846">
          <cell r="C3846">
            <v>49</v>
          </cell>
          <cell r="I3846">
            <v>2</v>
          </cell>
          <cell r="R3846">
            <v>0</v>
          </cell>
        </row>
        <row r="3847">
          <cell r="C3847">
            <v>49</v>
          </cell>
          <cell r="I3847">
            <v>2</v>
          </cell>
          <cell r="R3847">
            <v>0</v>
          </cell>
        </row>
        <row r="3848">
          <cell r="C3848">
            <v>49</v>
          </cell>
          <cell r="I3848">
            <v>2</v>
          </cell>
          <cell r="R3848">
            <v>0</v>
          </cell>
        </row>
        <row r="3849">
          <cell r="C3849">
            <v>49</v>
          </cell>
          <cell r="I3849">
            <v>2</v>
          </cell>
          <cell r="R3849">
            <v>0</v>
          </cell>
        </row>
        <row r="3850">
          <cell r="C3850">
            <v>49</v>
          </cell>
          <cell r="I3850">
            <v>2</v>
          </cell>
          <cell r="R3850">
            <v>0</v>
          </cell>
        </row>
        <row r="3851">
          <cell r="C3851">
            <v>49</v>
          </cell>
          <cell r="I3851">
            <v>2</v>
          </cell>
          <cell r="R3851">
            <v>0</v>
          </cell>
        </row>
        <row r="3852">
          <cell r="C3852">
            <v>49</v>
          </cell>
          <cell r="I3852">
            <v>2</v>
          </cell>
          <cell r="R3852">
            <v>0</v>
          </cell>
        </row>
        <row r="3853">
          <cell r="C3853">
            <v>49</v>
          </cell>
          <cell r="I3853">
            <v>2</v>
          </cell>
          <cell r="R3853">
            <v>0</v>
          </cell>
        </row>
        <row r="3854">
          <cell r="C3854">
            <v>49</v>
          </cell>
          <cell r="I3854">
            <v>2</v>
          </cell>
          <cell r="R3854">
            <v>0</v>
          </cell>
        </row>
        <row r="3855">
          <cell r="C3855">
            <v>49</v>
          </cell>
          <cell r="I3855">
            <v>2</v>
          </cell>
          <cell r="R3855">
            <v>0</v>
          </cell>
        </row>
        <row r="3856">
          <cell r="C3856">
            <v>49</v>
          </cell>
          <cell r="I3856">
            <v>2</v>
          </cell>
          <cell r="R3856">
            <v>0</v>
          </cell>
        </row>
        <row r="3857">
          <cell r="C3857">
            <v>49</v>
          </cell>
          <cell r="I3857">
            <v>2</v>
          </cell>
          <cell r="R3857">
            <v>0</v>
          </cell>
        </row>
        <row r="3858">
          <cell r="C3858">
            <v>49</v>
          </cell>
          <cell r="I3858">
            <v>2</v>
          </cell>
          <cell r="R3858">
            <v>0</v>
          </cell>
        </row>
        <row r="3859">
          <cell r="C3859">
            <v>49</v>
          </cell>
          <cell r="I3859">
            <v>2</v>
          </cell>
          <cell r="R3859">
            <v>0</v>
          </cell>
        </row>
        <row r="3860">
          <cell r="C3860">
            <v>49</v>
          </cell>
          <cell r="I3860">
            <v>2</v>
          </cell>
          <cell r="R3860">
            <v>0</v>
          </cell>
        </row>
        <row r="3861">
          <cell r="C3861">
            <v>35</v>
          </cell>
          <cell r="I3861">
            <v>1</v>
          </cell>
          <cell r="R3861">
            <v>2685</v>
          </cell>
        </row>
        <row r="3862">
          <cell r="C3862">
            <v>35</v>
          </cell>
          <cell r="I3862">
            <v>1</v>
          </cell>
          <cell r="R3862">
            <v>2685</v>
          </cell>
        </row>
        <row r="3863">
          <cell r="C3863">
            <v>35</v>
          </cell>
          <cell r="I3863">
            <v>1</v>
          </cell>
          <cell r="R3863">
            <v>2685</v>
          </cell>
        </row>
        <row r="3864">
          <cell r="C3864">
            <v>35</v>
          </cell>
          <cell r="I3864">
            <v>1</v>
          </cell>
          <cell r="R3864">
            <v>2685</v>
          </cell>
        </row>
        <row r="3865">
          <cell r="C3865">
            <v>35</v>
          </cell>
          <cell r="I3865">
            <v>1</v>
          </cell>
          <cell r="R3865">
            <v>2685</v>
          </cell>
        </row>
        <row r="3866">
          <cell r="C3866">
            <v>35</v>
          </cell>
          <cell r="I3866">
            <v>1</v>
          </cell>
          <cell r="R3866">
            <v>2685</v>
          </cell>
        </row>
        <row r="3867">
          <cell r="C3867">
            <v>35</v>
          </cell>
          <cell r="I3867">
            <v>1</v>
          </cell>
          <cell r="R3867">
            <v>2685</v>
          </cell>
        </row>
        <row r="3868">
          <cell r="C3868">
            <v>35</v>
          </cell>
          <cell r="I3868">
            <v>1</v>
          </cell>
          <cell r="R3868">
            <v>2685</v>
          </cell>
        </row>
        <row r="3869">
          <cell r="C3869">
            <v>35</v>
          </cell>
          <cell r="I3869">
            <v>1</v>
          </cell>
          <cell r="R3869">
            <v>2685</v>
          </cell>
        </row>
        <row r="3870">
          <cell r="C3870">
            <v>35</v>
          </cell>
          <cell r="I3870">
            <v>1</v>
          </cell>
          <cell r="R3870">
            <v>2685</v>
          </cell>
        </row>
        <row r="3871">
          <cell r="C3871">
            <v>35</v>
          </cell>
          <cell r="I3871">
            <v>1</v>
          </cell>
          <cell r="R3871">
            <v>2685</v>
          </cell>
        </row>
        <row r="3872">
          <cell r="C3872">
            <v>35</v>
          </cell>
          <cell r="I3872">
            <v>1</v>
          </cell>
          <cell r="R3872">
            <v>2685</v>
          </cell>
        </row>
        <row r="3873">
          <cell r="C3873">
            <v>35</v>
          </cell>
          <cell r="I3873">
            <v>1</v>
          </cell>
          <cell r="R3873">
            <v>2685</v>
          </cell>
        </row>
        <row r="3874">
          <cell r="C3874">
            <v>35</v>
          </cell>
          <cell r="I3874">
            <v>1</v>
          </cell>
          <cell r="R3874">
            <v>2685</v>
          </cell>
        </row>
        <row r="3875">
          <cell r="C3875">
            <v>35</v>
          </cell>
          <cell r="I3875">
            <v>1</v>
          </cell>
          <cell r="R3875">
            <v>2685</v>
          </cell>
        </row>
        <row r="3876">
          <cell r="C3876">
            <v>35</v>
          </cell>
          <cell r="I3876">
            <v>1</v>
          </cell>
          <cell r="R3876">
            <v>2685</v>
          </cell>
        </row>
        <row r="3877">
          <cell r="C3877">
            <v>18</v>
          </cell>
          <cell r="I3877">
            <v>1</v>
          </cell>
          <cell r="R3877">
            <v>765</v>
          </cell>
        </row>
        <row r="3878">
          <cell r="C3878">
            <v>18</v>
          </cell>
          <cell r="I3878">
            <v>1</v>
          </cell>
          <cell r="R3878">
            <v>765</v>
          </cell>
        </row>
        <row r="3879">
          <cell r="C3879">
            <v>18</v>
          </cell>
          <cell r="I3879">
            <v>1</v>
          </cell>
          <cell r="R3879">
            <v>765</v>
          </cell>
        </row>
        <row r="3880">
          <cell r="C3880">
            <v>18</v>
          </cell>
          <cell r="I3880">
            <v>1</v>
          </cell>
          <cell r="R3880">
            <v>765</v>
          </cell>
        </row>
        <row r="3881">
          <cell r="C3881">
            <v>18</v>
          </cell>
          <cell r="I3881">
            <v>1</v>
          </cell>
          <cell r="R3881">
            <v>765</v>
          </cell>
        </row>
        <row r="3882">
          <cell r="C3882">
            <v>18</v>
          </cell>
          <cell r="I3882">
            <v>1</v>
          </cell>
          <cell r="R3882">
            <v>765</v>
          </cell>
        </row>
        <row r="3883">
          <cell r="C3883">
            <v>18</v>
          </cell>
          <cell r="I3883">
            <v>1</v>
          </cell>
          <cell r="R3883">
            <v>765</v>
          </cell>
        </row>
        <row r="3884">
          <cell r="C3884">
            <v>18</v>
          </cell>
          <cell r="I3884">
            <v>1</v>
          </cell>
          <cell r="R3884">
            <v>765</v>
          </cell>
        </row>
        <row r="3885">
          <cell r="C3885">
            <v>18</v>
          </cell>
          <cell r="I3885">
            <v>1</v>
          </cell>
          <cell r="R3885">
            <v>765</v>
          </cell>
        </row>
        <row r="3886">
          <cell r="C3886">
            <v>18</v>
          </cell>
          <cell r="I3886">
            <v>1</v>
          </cell>
          <cell r="R3886">
            <v>765</v>
          </cell>
        </row>
        <row r="3887">
          <cell r="C3887">
            <v>18</v>
          </cell>
          <cell r="I3887">
            <v>1</v>
          </cell>
          <cell r="R3887">
            <v>765</v>
          </cell>
        </row>
        <row r="3888">
          <cell r="C3888">
            <v>18</v>
          </cell>
          <cell r="I3888">
            <v>1</v>
          </cell>
          <cell r="R3888">
            <v>765</v>
          </cell>
        </row>
        <row r="3889">
          <cell r="C3889">
            <v>18</v>
          </cell>
          <cell r="I3889">
            <v>1</v>
          </cell>
          <cell r="R3889">
            <v>765</v>
          </cell>
        </row>
        <row r="3890">
          <cell r="C3890">
            <v>18</v>
          </cell>
          <cell r="I3890">
            <v>1</v>
          </cell>
          <cell r="R3890">
            <v>765</v>
          </cell>
        </row>
        <row r="3891">
          <cell r="C3891">
            <v>18</v>
          </cell>
          <cell r="I3891">
            <v>1</v>
          </cell>
          <cell r="R3891">
            <v>765</v>
          </cell>
        </row>
        <row r="3892">
          <cell r="C3892">
            <v>18</v>
          </cell>
          <cell r="I3892">
            <v>1</v>
          </cell>
          <cell r="R3892">
            <v>765</v>
          </cell>
        </row>
        <row r="3893">
          <cell r="C3893">
            <v>26</v>
          </cell>
          <cell r="I3893">
            <v>1</v>
          </cell>
          <cell r="R3893">
            <v>358</v>
          </cell>
        </row>
        <row r="3894">
          <cell r="C3894">
            <v>26</v>
          </cell>
          <cell r="I3894">
            <v>1</v>
          </cell>
          <cell r="R3894">
            <v>358</v>
          </cell>
        </row>
        <row r="3895">
          <cell r="C3895">
            <v>26</v>
          </cell>
          <cell r="I3895">
            <v>1</v>
          </cell>
          <cell r="R3895">
            <v>358</v>
          </cell>
        </row>
        <row r="3896">
          <cell r="C3896">
            <v>26</v>
          </cell>
          <cell r="I3896">
            <v>1</v>
          </cell>
          <cell r="R3896">
            <v>358</v>
          </cell>
        </row>
        <row r="3897">
          <cell r="C3897">
            <v>26</v>
          </cell>
          <cell r="I3897">
            <v>1</v>
          </cell>
          <cell r="R3897">
            <v>358</v>
          </cell>
        </row>
        <row r="3898">
          <cell r="C3898">
            <v>26</v>
          </cell>
          <cell r="I3898">
            <v>1</v>
          </cell>
          <cell r="R3898">
            <v>358</v>
          </cell>
        </row>
        <row r="3899">
          <cell r="C3899">
            <v>26</v>
          </cell>
          <cell r="I3899">
            <v>1</v>
          </cell>
          <cell r="R3899">
            <v>358</v>
          </cell>
        </row>
        <row r="3900">
          <cell r="C3900">
            <v>26</v>
          </cell>
          <cell r="I3900">
            <v>1</v>
          </cell>
          <cell r="R3900">
            <v>358</v>
          </cell>
        </row>
        <row r="3901">
          <cell r="C3901">
            <v>26</v>
          </cell>
          <cell r="I3901">
            <v>1</v>
          </cell>
          <cell r="R3901">
            <v>358</v>
          </cell>
        </row>
        <row r="3902">
          <cell r="C3902">
            <v>26</v>
          </cell>
          <cell r="I3902">
            <v>1</v>
          </cell>
          <cell r="R3902">
            <v>358</v>
          </cell>
        </row>
        <row r="3903">
          <cell r="C3903">
            <v>26</v>
          </cell>
          <cell r="I3903">
            <v>1</v>
          </cell>
          <cell r="R3903">
            <v>358</v>
          </cell>
        </row>
        <row r="3904">
          <cell r="C3904">
            <v>26</v>
          </cell>
          <cell r="I3904">
            <v>1</v>
          </cell>
          <cell r="R3904">
            <v>358</v>
          </cell>
        </row>
        <row r="3905">
          <cell r="C3905">
            <v>26</v>
          </cell>
          <cell r="I3905">
            <v>1</v>
          </cell>
          <cell r="R3905">
            <v>358</v>
          </cell>
        </row>
        <row r="3906">
          <cell r="C3906">
            <v>26</v>
          </cell>
          <cell r="I3906">
            <v>1</v>
          </cell>
          <cell r="R3906">
            <v>358</v>
          </cell>
        </row>
        <row r="3907">
          <cell r="C3907">
            <v>26</v>
          </cell>
          <cell r="I3907">
            <v>1</v>
          </cell>
          <cell r="R3907">
            <v>358</v>
          </cell>
        </row>
        <row r="3908">
          <cell r="C3908">
            <v>26</v>
          </cell>
          <cell r="I3908">
            <v>1</v>
          </cell>
          <cell r="R3908">
            <v>358</v>
          </cell>
        </row>
        <row r="3909">
          <cell r="C3909">
            <v>40</v>
          </cell>
          <cell r="I3909">
            <v>1</v>
          </cell>
          <cell r="R3909">
            <v>0</v>
          </cell>
        </row>
        <row r="3910">
          <cell r="C3910">
            <v>40</v>
          </cell>
          <cell r="I3910">
            <v>1</v>
          </cell>
          <cell r="R3910">
            <v>0</v>
          </cell>
        </row>
        <row r="3911">
          <cell r="C3911">
            <v>40</v>
          </cell>
          <cell r="I3911">
            <v>1</v>
          </cell>
          <cell r="R3911">
            <v>0</v>
          </cell>
        </row>
        <row r="3912">
          <cell r="C3912">
            <v>40</v>
          </cell>
          <cell r="I3912">
            <v>1</v>
          </cell>
          <cell r="R3912">
            <v>0</v>
          </cell>
        </row>
        <row r="3913">
          <cell r="C3913">
            <v>40</v>
          </cell>
          <cell r="I3913">
            <v>1</v>
          </cell>
          <cell r="R3913">
            <v>0</v>
          </cell>
        </row>
        <row r="3914">
          <cell r="C3914">
            <v>40</v>
          </cell>
          <cell r="I3914">
            <v>1</v>
          </cell>
          <cell r="R3914">
            <v>0</v>
          </cell>
        </row>
        <row r="3915">
          <cell r="C3915">
            <v>40</v>
          </cell>
          <cell r="I3915">
            <v>1</v>
          </cell>
          <cell r="R3915">
            <v>0</v>
          </cell>
        </row>
        <row r="3916">
          <cell r="C3916">
            <v>40</v>
          </cell>
          <cell r="I3916">
            <v>1</v>
          </cell>
          <cell r="R3916">
            <v>0</v>
          </cell>
        </row>
        <row r="3917">
          <cell r="C3917">
            <v>40</v>
          </cell>
          <cell r="I3917">
            <v>1</v>
          </cell>
          <cell r="R3917">
            <v>0</v>
          </cell>
        </row>
        <row r="3918">
          <cell r="C3918">
            <v>40</v>
          </cell>
          <cell r="I3918">
            <v>1</v>
          </cell>
          <cell r="R3918">
            <v>0</v>
          </cell>
        </row>
        <row r="3919">
          <cell r="C3919">
            <v>40</v>
          </cell>
          <cell r="I3919">
            <v>1</v>
          </cell>
          <cell r="R3919">
            <v>0</v>
          </cell>
        </row>
        <row r="3920">
          <cell r="C3920">
            <v>40</v>
          </cell>
          <cell r="I3920">
            <v>1</v>
          </cell>
          <cell r="R3920">
            <v>0</v>
          </cell>
        </row>
        <row r="3921">
          <cell r="C3921">
            <v>40</v>
          </cell>
          <cell r="I3921">
            <v>1</v>
          </cell>
          <cell r="R3921">
            <v>0</v>
          </cell>
        </row>
        <row r="3922">
          <cell r="C3922">
            <v>40</v>
          </cell>
          <cell r="I3922">
            <v>1</v>
          </cell>
          <cell r="R3922">
            <v>0</v>
          </cell>
        </row>
        <row r="3923">
          <cell r="C3923">
            <v>40</v>
          </cell>
          <cell r="I3923">
            <v>1</v>
          </cell>
          <cell r="R3923">
            <v>0</v>
          </cell>
        </row>
        <row r="3924">
          <cell r="C3924">
            <v>40</v>
          </cell>
          <cell r="I3924">
            <v>1</v>
          </cell>
          <cell r="R3924">
            <v>0</v>
          </cell>
        </row>
        <row r="3925">
          <cell r="C3925">
            <v>39</v>
          </cell>
          <cell r="I3925">
            <v>1</v>
          </cell>
          <cell r="R3925">
            <v>0</v>
          </cell>
        </row>
        <row r="3926">
          <cell r="C3926">
            <v>39</v>
          </cell>
          <cell r="I3926">
            <v>1</v>
          </cell>
          <cell r="R3926">
            <v>0</v>
          </cell>
        </row>
        <row r="3927">
          <cell r="C3927">
            <v>39</v>
          </cell>
          <cell r="I3927">
            <v>1</v>
          </cell>
          <cell r="R3927">
            <v>0</v>
          </cell>
        </row>
        <row r="3928">
          <cell r="C3928">
            <v>39</v>
          </cell>
          <cell r="I3928">
            <v>1</v>
          </cell>
          <cell r="R3928">
            <v>0</v>
          </cell>
        </row>
        <row r="3929">
          <cell r="C3929">
            <v>39</v>
          </cell>
          <cell r="I3929">
            <v>1</v>
          </cell>
          <cell r="R3929">
            <v>0</v>
          </cell>
        </row>
        <row r="3930">
          <cell r="C3930">
            <v>39</v>
          </cell>
          <cell r="I3930">
            <v>1</v>
          </cell>
          <cell r="R3930">
            <v>0</v>
          </cell>
        </row>
        <row r="3931">
          <cell r="C3931">
            <v>39</v>
          </cell>
          <cell r="I3931">
            <v>1</v>
          </cell>
          <cell r="R3931">
            <v>0</v>
          </cell>
        </row>
        <row r="3932">
          <cell r="C3932">
            <v>39</v>
          </cell>
          <cell r="I3932">
            <v>1</v>
          </cell>
          <cell r="R3932">
            <v>0</v>
          </cell>
        </row>
        <row r="3933">
          <cell r="C3933">
            <v>39</v>
          </cell>
          <cell r="I3933">
            <v>1</v>
          </cell>
          <cell r="R3933">
            <v>0</v>
          </cell>
        </row>
        <row r="3934">
          <cell r="C3934">
            <v>39</v>
          </cell>
          <cell r="I3934">
            <v>1</v>
          </cell>
          <cell r="R3934">
            <v>0</v>
          </cell>
        </row>
        <row r="3935">
          <cell r="C3935">
            <v>39</v>
          </cell>
          <cell r="I3935">
            <v>1</v>
          </cell>
          <cell r="R3935">
            <v>0</v>
          </cell>
        </row>
        <row r="3936">
          <cell r="C3936">
            <v>39</v>
          </cell>
          <cell r="I3936">
            <v>1</v>
          </cell>
          <cell r="R3936">
            <v>0</v>
          </cell>
        </row>
        <row r="3937">
          <cell r="C3937">
            <v>39</v>
          </cell>
          <cell r="I3937">
            <v>1</v>
          </cell>
          <cell r="R3937">
            <v>0</v>
          </cell>
        </row>
        <row r="3938">
          <cell r="C3938">
            <v>39</v>
          </cell>
          <cell r="I3938">
            <v>1</v>
          </cell>
          <cell r="R3938">
            <v>0</v>
          </cell>
        </row>
        <row r="3939">
          <cell r="C3939">
            <v>39</v>
          </cell>
          <cell r="I3939">
            <v>1</v>
          </cell>
          <cell r="R3939">
            <v>0</v>
          </cell>
        </row>
        <row r="3940">
          <cell r="C3940">
            <v>39</v>
          </cell>
          <cell r="I3940">
            <v>1</v>
          </cell>
          <cell r="R3940">
            <v>0</v>
          </cell>
        </row>
        <row r="3941">
          <cell r="C3941">
            <v>43</v>
          </cell>
          <cell r="I3941">
            <v>1</v>
          </cell>
          <cell r="R3941">
            <v>0</v>
          </cell>
        </row>
        <row r="3942">
          <cell r="C3942">
            <v>43</v>
          </cell>
          <cell r="I3942">
            <v>1</v>
          </cell>
          <cell r="R3942">
            <v>0</v>
          </cell>
        </row>
        <row r="3943">
          <cell r="C3943">
            <v>43</v>
          </cell>
          <cell r="I3943">
            <v>1</v>
          </cell>
          <cell r="R3943">
            <v>0</v>
          </cell>
        </row>
        <row r="3944">
          <cell r="C3944">
            <v>43</v>
          </cell>
          <cell r="I3944">
            <v>1</v>
          </cell>
          <cell r="R3944">
            <v>0</v>
          </cell>
        </row>
        <row r="3945">
          <cell r="C3945">
            <v>43</v>
          </cell>
          <cell r="I3945">
            <v>1</v>
          </cell>
          <cell r="R3945">
            <v>0</v>
          </cell>
        </row>
        <row r="3946">
          <cell r="C3946">
            <v>43</v>
          </cell>
          <cell r="I3946">
            <v>1</v>
          </cell>
          <cell r="R3946">
            <v>0</v>
          </cell>
        </row>
        <row r="3947">
          <cell r="C3947">
            <v>43</v>
          </cell>
          <cell r="I3947">
            <v>1</v>
          </cell>
          <cell r="R3947">
            <v>0</v>
          </cell>
        </row>
        <row r="3948">
          <cell r="C3948">
            <v>43</v>
          </cell>
          <cell r="I3948">
            <v>1</v>
          </cell>
          <cell r="R3948">
            <v>0</v>
          </cell>
        </row>
        <row r="3949">
          <cell r="C3949">
            <v>43</v>
          </cell>
          <cell r="I3949">
            <v>1</v>
          </cell>
          <cell r="R3949">
            <v>0</v>
          </cell>
        </row>
        <row r="3950">
          <cell r="C3950">
            <v>43</v>
          </cell>
          <cell r="I3950">
            <v>1</v>
          </cell>
          <cell r="R3950">
            <v>0</v>
          </cell>
        </row>
        <row r="3951">
          <cell r="C3951">
            <v>43</v>
          </cell>
          <cell r="I3951">
            <v>1</v>
          </cell>
          <cell r="R3951">
            <v>0</v>
          </cell>
        </row>
        <row r="3952">
          <cell r="C3952">
            <v>43</v>
          </cell>
          <cell r="I3952">
            <v>1</v>
          </cell>
          <cell r="R3952">
            <v>0</v>
          </cell>
        </row>
        <row r="3953">
          <cell r="C3953">
            <v>43</v>
          </cell>
          <cell r="I3953">
            <v>1</v>
          </cell>
          <cell r="R3953">
            <v>0</v>
          </cell>
        </row>
        <row r="3954">
          <cell r="C3954">
            <v>43</v>
          </cell>
          <cell r="I3954">
            <v>1</v>
          </cell>
          <cell r="R3954">
            <v>0</v>
          </cell>
        </row>
        <row r="3955">
          <cell r="C3955">
            <v>43</v>
          </cell>
          <cell r="I3955">
            <v>1</v>
          </cell>
          <cell r="R3955">
            <v>0</v>
          </cell>
        </row>
        <row r="3956">
          <cell r="C3956">
            <v>43</v>
          </cell>
          <cell r="I3956">
            <v>1</v>
          </cell>
          <cell r="R3956">
            <v>0</v>
          </cell>
        </row>
        <row r="3957">
          <cell r="C3957">
            <v>42</v>
          </cell>
          <cell r="I3957">
            <v>1</v>
          </cell>
          <cell r="R3957">
            <v>0</v>
          </cell>
        </row>
        <row r="3958">
          <cell r="C3958">
            <v>42</v>
          </cell>
          <cell r="I3958">
            <v>1</v>
          </cell>
          <cell r="R3958">
            <v>0</v>
          </cell>
        </row>
        <row r="3959">
          <cell r="C3959">
            <v>42</v>
          </cell>
          <cell r="I3959">
            <v>1</v>
          </cell>
          <cell r="R3959">
            <v>0</v>
          </cell>
        </row>
        <row r="3960">
          <cell r="C3960">
            <v>42</v>
          </cell>
          <cell r="I3960">
            <v>1</v>
          </cell>
          <cell r="R3960">
            <v>0</v>
          </cell>
        </row>
        <row r="3961">
          <cell r="C3961">
            <v>42</v>
          </cell>
          <cell r="I3961">
            <v>1</v>
          </cell>
          <cell r="R3961">
            <v>0</v>
          </cell>
        </row>
        <row r="3962">
          <cell r="C3962">
            <v>42</v>
          </cell>
          <cell r="I3962">
            <v>1</v>
          </cell>
          <cell r="R3962">
            <v>0</v>
          </cell>
        </row>
        <row r="3963">
          <cell r="C3963">
            <v>42</v>
          </cell>
          <cell r="I3963">
            <v>1</v>
          </cell>
          <cell r="R3963">
            <v>0</v>
          </cell>
        </row>
        <row r="3964">
          <cell r="C3964">
            <v>42</v>
          </cell>
          <cell r="I3964">
            <v>1</v>
          </cell>
          <cell r="R3964">
            <v>0</v>
          </cell>
        </row>
        <row r="3965">
          <cell r="C3965">
            <v>42</v>
          </cell>
          <cell r="I3965">
            <v>1</v>
          </cell>
          <cell r="R3965">
            <v>0</v>
          </cell>
        </row>
        <row r="3966">
          <cell r="C3966">
            <v>42</v>
          </cell>
          <cell r="I3966">
            <v>1</v>
          </cell>
          <cell r="R3966">
            <v>0</v>
          </cell>
        </row>
        <row r="3967">
          <cell r="C3967">
            <v>42</v>
          </cell>
          <cell r="I3967">
            <v>1</v>
          </cell>
          <cell r="R3967">
            <v>0</v>
          </cell>
        </row>
        <row r="3968">
          <cell r="C3968">
            <v>42</v>
          </cell>
          <cell r="I3968">
            <v>1</v>
          </cell>
          <cell r="R3968">
            <v>0</v>
          </cell>
        </row>
        <row r="3969">
          <cell r="C3969">
            <v>42</v>
          </cell>
          <cell r="I3969">
            <v>1</v>
          </cell>
          <cell r="R3969">
            <v>0</v>
          </cell>
        </row>
        <row r="3970">
          <cell r="C3970">
            <v>42</v>
          </cell>
          <cell r="I3970">
            <v>1</v>
          </cell>
          <cell r="R3970">
            <v>0</v>
          </cell>
        </row>
        <row r="3971">
          <cell r="C3971">
            <v>42</v>
          </cell>
          <cell r="I3971">
            <v>1</v>
          </cell>
          <cell r="R3971">
            <v>0</v>
          </cell>
        </row>
        <row r="3972">
          <cell r="C3972">
            <v>42</v>
          </cell>
          <cell r="I3972">
            <v>1</v>
          </cell>
          <cell r="R3972">
            <v>0</v>
          </cell>
        </row>
        <row r="3973">
          <cell r="C3973">
            <v>31</v>
          </cell>
          <cell r="I3973">
            <v>0</v>
          </cell>
          <cell r="R3973">
            <v>10851</v>
          </cell>
        </row>
        <row r="3974">
          <cell r="C3974">
            <v>31</v>
          </cell>
          <cell r="I3974">
            <v>0</v>
          </cell>
          <cell r="R3974">
            <v>10851</v>
          </cell>
        </row>
        <row r="3975">
          <cell r="C3975">
            <v>31</v>
          </cell>
          <cell r="I3975">
            <v>0</v>
          </cell>
          <cell r="R3975">
            <v>10851</v>
          </cell>
        </row>
        <row r="3976">
          <cell r="C3976">
            <v>31</v>
          </cell>
          <cell r="I3976">
            <v>0</v>
          </cell>
          <cell r="R3976">
            <v>10851</v>
          </cell>
        </row>
        <row r="3977">
          <cell r="C3977">
            <v>31</v>
          </cell>
          <cell r="I3977">
            <v>0</v>
          </cell>
          <cell r="R3977">
            <v>10851</v>
          </cell>
        </row>
        <row r="3978">
          <cell r="C3978">
            <v>31</v>
          </cell>
          <cell r="I3978">
            <v>0</v>
          </cell>
          <cell r="R3978">
            <v>10851</v>
          </cell>
        </row>
        <row r="3979">
          <cell r="C3979">
            <v>31</v>
          </cell>
          <cell r="I3979">
            <v>0</v>
          </cell>
          <cell r="R3979">
            <v>10851</v>
          </cell>
        </row>
        <row r="3980">
          <cell r="C3980">
            <v>31</v>
          </cell>
          <cell r="I3980">
            <v>0</v>
          </cell>
          <cell r="R3980">
            <v>10851</v>
          </cell>
        </row>
        <row r="3981">
          <cell r="C3981">
            <v>31</v>
          </cell>
          <cell r="I3981">
            <v>0</v>
          </cell>
          <cell r="R3981">
            <v>10851</v>
          </cell>
        </row>
        <row r="3982">
          <cell r="C3982">
            <v>31</v>
          </cell>
          <cell r="I3982">
            <v>0</v>
          </cell>
          <cell r="R3982">
            <v>10851</v>
          </cell>
        </row>
        <row r="3983">
          <cell r="C3983">
            <v>31</v>
          </cell>
          <cell r="I3983">
            <v>0</v>
          </cell>
          <cell r="R3983">
            <v>10851</v>
          </cell>
        </row>
        <row r="3984">
          <cell r="C3984">
            <v>31</v>
          </cell>
          <cell r="I3984">
            <v>0</v>
          </cell>
          <cell r="R3984">
            <v>10851</v>
          </cell>
        </row>
        <row r="3985">
          <cell r="C3985">
            <v>31</v>
          </cell>
          <cell r="I3985">
            <v>0</v>
          </cell>
          <cell r="R3985">
            <v>10851</v>
          </cell>
        </row>
        <row r="3986">
          <cell r="C3986">
            <v>31</v>
          </cell>
          <cell r="I3986">
            <v>0</v>
          </cell>
          <cell r="R3986">
            <v>10851</v>
          </cell>
        </row>
        <row r="3987">
          <cell r="C3987">
            <v>31</v>
          </cell>
          <cell r="I3987">
            <v>0</v>
          </cell>
          <cell r="R3987">
            <v>10851</v>
          </cell>
        </row>
        <row r="3988">
          <cell r="C3988">
            <v>31</v>
          </cell>
          <cell r="I3988">
            <v>0</v>
          </cell>
          <cell r="R3988">
            <v>10851</v>
          </cell>
        </row>
        <row r="3989">
          <cell r="C3989">
            <v>31</v>
          </cell>
          <cell r="I3989">
            <v>0</v>
          </cell>
          <cell r="R3989">
            <v>4628</v>
          </cell>
        </row>
        <row r="3990">
          <cell r="C3990">
            <v>31</v>
          </cell>
          <cell r="I3990">
            <v>0</v>
          </cell>
          <cell r="R3990">
            <v>4628</v>
          </cell>
        </row>
        <row r="3991">
          <cell r="C3991">
            <v>31</v>
          </cell>
          <cell r="I3991">
            <v>0</v>
          </cell>
          <cell r="R3991">
            <v>4628</v>
          </cell>
        </row>
        <row r="3992">
          <cell r="C3992">
            <v>31</v>
          </cell>
          <cell r="I3992">
            <v>0</v>
          </cell>
          <cell r="R3992">
            <v>4628</v>
          </cell>
        </row>
        <row r="3993">
          <cell r="C3993">
            <v>31</v>
          </cell>
          <cell r="I3993">
            <v>0</v>
          </cell>
          <cell r="R3993">
            <v>4628</v>
          </cell>
        </row>
        <row r="3994">
          <cell r="C3994">
            <v>31</v>
          </cell>
          <cell r="I3994">
            <v>0</v>
          </cell>
          <cell r="R3994">
            <v>4628</v>
          </cell>
        </row>
        <row r="3995">
          <cell r="C3995">
            <v>31</v>
          </cell>
          <cell r="I3995">
            <v>0</v>
          </cell>
          <cell r="R3995">
            <v>4628</v>
          </cell>
        </row>
        <row r="3996">
          <cell r="C3996">
            <v>31</v>
          </cell>
          <cell r="I3996">
            <v>0</v>
          </cell>
          <cell r="R3996">
            <v>4628</v>
          </cell>
        </row>
        <row r="3997">
          <cell r="C3997">
            <v>31</v>
          </cell>
          <cell r="I3997">
            <v>0</v>
          </cell>
          <cell r="R3997">
            <v>4628</v>
          </cell>
        </row>
        <row r="3998">
          <cell r="C3998">
            <v>31</v>
          </cell>
          <cell r="I3998">
            <v>0</v>
          </cell>
          <cell r="R3998">
            <v>4628</v>
          </cell>
        </row>
        <row r="3999">
          <cell r="C3999">
            <v>31</v>
          </cell>
          <cell r="I3999">
            <v>0</v>
          </cell>
          <cell r="R3999">
            <v>4628</v>
          </cell>
        </row>
        <row r="4000">
          <cell r="C4000">
            <v>31</v>
          </cell>
          <cell r="I4000">
            <v>0</v>
          </cell>
          <cell r="R4000">
            <v>4628</v>
          </cell>
        </row>
        <row r="4001">
          <cell r="C4001">
            <v>31</v>
          </cell>
          <cell r="I4001">
            <v>0</v>
          </cell>
          <cell r="R4001">
            <v>4628</v>
          </cell>
        </row>
        <row r="4002">
          <cell r="C4002">
            <v>31</v>
          </cell>
          <cell r="I4002">
            <v>0</v>
          </cell>
          <cell r="R4002">
            <v>4628</v>
          </cell>
        </row>
        <row r="4003">
          <cell r="C4003">
            <v>31</v>
          </cell>
          <cell r="I4003">
            <v>0</v>
          </cell>
          <cell r="R4003">
            <v>4628</v>
          </cell>
        </row>
        <row r="4004">
          <cell r="C4004">
            <v>31</v>
          </cell>
          <cell r="I4004">
            <v>0</v>
          </cell>
          <cell r="R4004">
            <v>4628</v>
          </cell>
        </row>
        <row r="4005">
          <cell r="C4005">
            <v>28</v>
          </cell>
          <cell r="I4005">
            <v>0</v>
          </cell>
          <cell r="R4005">
            <v>3505</v>
          </cell>
        </row>
        <row r="4006">
          <cell r="C4006">
            <v>28</v>
          </cell>
          <cell r="I4006">
            <v>0</v>
          </cell>
          <cell r="R4006">
            <v>3505</v>
          </cell>
        </row>
        <row r="4007">
          <cell r="C4007">
            <v>28</v>
          </cell>
          <cell r="I4007">
            <v>0</v>
          </cell>
          <cell r="R4007">
            <v>3505</v>
          </cell>
        </row>
        <row r="4008">
          <cell r="C4008">
            <v>28</v>
          </cell>
          <cell r="I4008">
            <v>0</v>
          </cell>
          <cell r="R4008">
            <v>3505</v>
          </cell>
        </row>
        <row r="4009">
          <cell r="C4009">
            <v>28</v>
          </cell>
          <cell r="I4009">
            <v>0</v>
          </cell>
          <cell r="R4009">
            <v>3505</v>
          </cell>
        </row>
        <row r="4010">
          <cell r="C4010">
            <v>28</v>
          </cell>
          <cell r="I4010">
            <v>0</v>
          </cell>
          <cell r="R4010">
            <v>3505</v>
          </cell>
        </row>
        <row r="4011">
          <cell r="C4011">
            <v>28</v>
          </cell>
          <cell r="I4011">
            <v>0</v>
          </cell>
          <cell r="R4011">
            <v>3505</v>
          </cell>
        </row>
        <row r="4012">
          <cell r="C4012">
            <v>28</v>
          </cell>
          <cell r="I4012">
            <v>0</v>
          </cell>
          <cell r="R4012">
            <v>3505</v>
          </cell>
        </row>
        <row r="4013">
          <cell r="C4013">
            <v>28</v>
          </cell>
          <cell r="I4013">
            <v>0</v>
          </cell>
          <cell r="R4013">
            <v>3505</v>
          </cell>
        </row>
        <row r="4014">
          <cell r="C4014">
            <v>28</v>
          </cell>
          <cell r="I4014">
            <v>0</v>
          </cell>
          <cell r="R4014">
            <v>3505</v>
          </cell>
        </row>
        <row r="4015">
          <cell r="C4015">
            <v>28</v>
          </cell>
          <cell r="I4015">
            <v>0</v>
          </cell>
          <cell r="R4015">
            <v>3505</v>
          </cell>
        </row>
        <row r="4016">
          <cell r="C4016">
            <v>28</v>
          </cell>
          <cell r="I4016">
            <v>0</v>
          </cell>
          <cell r="R4016">
            <v>3505</v>
          </cell>
        </row>
        <row r="4017">
          <cell r="C4017">
            <v>28</v>
          </cell>
          <cell r="I4017">
            <v>0</v>
          </cell>
          <cell r="R4017">
            <v>3505</v>
          </cell>
        </row>
        <row r="4018">
          <cell r="C4018">
            <v>28</v>
          </cell>
          <cell r="I4018">
            <v>0</v>
          </cell>
          <cell r="R4018">
            <v>3505</v>
          </cell>
        </row>
        <row r="4019">
          <cell r="C4019">
            <v>28</v>
          </cell>
          <cell r="I4019">
            <v>0</v>
          </cell>
          <cell r="R4019">
            <v>3505</v>
          </cell>
        </row>
        <row r="4020">
          <cell r="C4020">
            <v>28</v>
          </cell>
          <cell r="I4020">
            <v>0</v>
          </cell>
          <cell r="R4020">
            <v>3505</v>
          </cell>
        </row>
        <row r="4021">
          <cell r="C4021">
            <v>27</v>
          </cell>
          <cell r="I4021">
            <v>0</v>
          </cell>
          <cell r="R4021">
            <v>2300</v>
          </cell>
        </row>
        <row r="4022">
          <cell r="C4022">
            <v>27</v>
          </cell>
          <cell r="I4022">
            <v>0</v>
          </cell>
          <cell r="R4022">
            <v>2300</v>
          </cell>
        </row>
        <row r="4023">
          <cell r="C4023">
            <v>27</v>
          </cell>
          <cell r="I4023">
            <v>0</v>
          </cell>
          <cell r="R4023">
            <v>2300</v>
          </cell>
        </row>
        <row r="4024">
          <cell r="C4024">
            <v>27</v>
          </cell>
          <cell r="I4024">
            <v>0</v>
          </cell>
          <cell r="R4024">
            <v>2300</v>
          </cell>
        </row>
        <row r="4025">
          <cell r="C4025">
            <v>27</v>
          </cell>
          <cell r="I4025">
            <v>0</v>
          </cell>
          <cell r="R4025">
            <v>2300</v>
          </cell>
        </row>
        <row r="4026">
          <cell r="C4026">
            <v>27</v>
          </cell>
          <cell r="I4026">
            <v>0</v>
          </cell>
          <cell r="R4026">
            <v>2300</v>
          </cell>
        </row>
        <row r="4027">
          <cell r="C4027">
            <v>27</v>
          </cell>
          <cell r="I4027">
            <v>0</v>
          </cell>
          <cell r="R4027">
            <v>2300</v>
          </cell>
        </row>
        <row r="4028">
          <cell r="C4028">
            <v>27</v>
          </cell>
          <cell r="I4028">
            <v>0</v>
          </cell>
          <cell r="R4028">
            <v>2300</v>
          </cell>
        </row>
        <row r="4029">
          <cell r="C4029">
            <v>27</v>
          </cell>
          <cell r="I4029">
            <v>0</v>
          </cell>
          <cell r="R4029">
            <v>2300</v>
          </cell>
        </row>
        <row r="4030">
          <cell r="C4030">
            <v>27</v>
          </cell>
          <cell r="I4030">
            <v>0</v>
          </cell>
          <cell r="R4030">
            <v>2300</v>
          </cell>
        </row>
        <row r="4031">
          <cell r="C4031">
            <v>27</v>
          </cell>
          <cell r="I4031">
            <v>0</v>
          </cell>
          <cell r="R4031">
            <v>2300</v>
          </cell>
        </row>
        <row r="4032">
          <cell r="C4032">
            <v>27</v>
          </cell>
          <cell r="I4032">
            <v>0</v>
          </cell>
          <cell r="R4032">
            <v>2300</v>
          </cell>
        </row>
        <row r="4033">
          <cell r="C4033">
            <v>27</v>
          </cell>
          <cell r="I4033">
            <v>0</v>
          </cell>
          <cell r="R4033">
            <v>2300</v>
          </cell>
        </row>
        <row r="4034">
          <cell r="C4034">
            <v>27</v>
          </cell>
          <cell r="I4034">
            <v>0</v>
          </cell>
          <cell r="R4034">
            <v>2300</v>
          </cell>
        </row>
        <row r="4035">
          <cell r="C4035">
            <v>27</v>
          </cell>
          <cell r="I4035">
            <v>0</v>
          </cell>
          <cell r="R4035">
            <v>2300</v>
          </cell>
        </row>
        <row r="4036">
          <cell r="C4036">
            <v>27</v>
          </cell>
          <cell r="I4036">
            <v>0</v>
          </cell>
          <cell r="R4036">
            <v>2300</v>
          </cell>
        </row>
        <row r="4037">
          <cell r="C4037">
            <v>33</v>
          </cell>
          <cell r="I4037">
            <v>0</v>
          </cell>
          <cell r="R4037">
            <v>2060</v>
          </cell>
        </row>
        <row r="4038">
          <cell r="C4038">
            <v>33</v>
          </cell>
          <cell r="I4038">
            <v>0</v>
          </cell>
          <cell r="R4038">
            <v>2060</v>
          </cell>
        </row>
        <row r="4039">
          <cell r="C4039">
            <v>33</v>
          </cell>
          <cell r="I4039">
            <v>0</v>
          </cell>
          <cell r="R4039">
            <v>2060</v>
          </cell>
        </row>
        <row r="4040">
          <cell r="C4040">
            <v>33</v>
          </cell>
          <cell r="I4040">
            <v>0</v>
          </cell>
          <cell r="R4040">
            <v>2060</v>
          </cell>
        </row>
        <row r="4041">
          <cell r="C4041">
            <v>33</v>
          </cell>
          <cell r="I4041">
            <v>0</v>
          </cell>
          <cell r="R4041">
            <v>2060</v>
          </cell>
        </row>
        <row r="4042">
          <cell r="C4042">
            <v>33</v>
          </cell>
          <cell r="I4042">
            <v>0</v>
          </cell>
          <cell r="R4042">
            <v>2060</v>
          </cell>
        </row>
        <row r="4043">
          <cell r="C4043">
            <v>33</v>
          </cell>
          <cell r="I4043">
            <v>0</v>
          </cell>
          <cell r="R4043">
            <v>2060</v>
          </cell>
        </row>
        <row r="4044">
          <cell r="C4044">
            <v>33</v>
          </cell>
          <cell r="I4044">
            <v>0</v>
          </cell>
          <cell r="R4044">
            <v>2060</v>
          </cell>
        </row>
        <row r="4045">
          <cell r="C4045">
            <v>33</v>
          </cell>
          <cell r="I4045">
            <v>0</v>
          </cell>
          <cell r="R4045">
            <v>2060</v>
          </cell>
        </row>
        <row r="4046">
          <cell r="C4046">
            <v>33</v>
          </cell>
          <cell r="I4046">
            <v>0</v>
          </cell>
          <cell r="R4046">
            <v>2060</v>
          </cell>
        </row>
        <row r="4047">
          <cell r="C4047">
            <v>33</v>
          </cell>
          <cell r="I4047">
            <v>0</v>
          </cell>
          <cell r="R4047">
            <v>2060</v>
          </cell>
        </row>
        <row r="4048">
          <cell r="C4048">
            <v>33</v>
          </cell>
          <cell r="I4048">
            <v>0</v>
          </cell>
          <cell r="R4048">
            <v>2060</v>
          </cell>
        </row>
        <row r="4049">
          <cell r="C4049">
            <v>33</v>
          </cell>
          <cell r="I4049">
            <v>0</v>
          </cell>
          <cell r="R4049">
            <v>2060</v>
          </cell>
        </row>
        <row r="4050">
          <cell r="C4050">
            <v>33</v>
          </cell>
          <cell r="I4050">
            <v>0</v>
          </cell>
          <cell r="R4050">
            <v>2060</v>
          </cell>
        </row>
        <row r="4051">
          <cell r="C4051">
            <v>33</v>
          </cell>
          <cell r="I4051">
            <v>0</v>
          </cell>
          <cell r="R4051">
            <v>2060</v>
          </cell>
        </row>
        <row r="4052">
          <cell r="C4052">
            <v>33</v>
          </cell>
          <cell r="I4052">
            <v>0</v>
          </cell>
          <cell r="R4052">
            <v>2060</v>
          </cell>
        </row>
        <row r="4053">
          <cell r="C4053">
            <v>27</v>
          </cell>
          <cell r="I4053">
            <v>0</v>
          </cell>
          <cell r="R4053">
            <v>1976</v>
          </cell>
        </row>
        <row r="4054">
          <cell r="C4054">
            <v>27</v>
          </cell>
          <cell r="I4054">
            <v>0</v>
          </cell>
          <cell r="R4054">
            <v>1976</v>
          </cell>
        </row>
        <row r="4055">
          <cell r="C4055">
            <v>27</v>
          </cell>
          <cell r="I4055">
            <v>0</v>
          </cell>
          <cell r="R4055">
            <v>1976</v>
          </cell>
        </row>
        <row r="4056">
          <cell r="C4056">
            <v>27</v>
          </cell>
          <cell r="I4056">
            <v>0</v>
          </cell>
          <cell r="R4056">
            <v>1976</v>
          </cell>
        </row>
        <row r="4057">
          <cell r="C4057">
            <v>27</v>
          </cell>
          <cell r="I4057">
            <v>0</v>
          </cell>
          <cell r="R4057">
            <v>1976</v>
          </cell>
        </row>
        <row r="4058">
          <cell r="C4058">
            <v>27</v>
          </cell>
          <cell r="I4058">
            <v>0</v>
          </cell>
          <cell r="R4058">
            <v>1976</v>
          </cell>
        </row>
        <row r="4059">
          <cell r="C4059">
            <v>27</v>
          </cell>
          <cell r="I4059">
            <v>0</v>
          </cell>
          <cell r="R4059">
            <v>1976</v>
          </cell>
        </row>
        <row r="4060">
          <cell r="C4060">
            <v>27</v>
          </cell>
          <cell r="I4060">
            <v>0</v>
          </cell>
          <cell r="R4060">
            <v>1976</v>
          </cell>
        </row>
        <row r="4061">
          <cell r="C4061">
            <v>27</v>
          </cell>
          <cell r="I4061">
            <v>0</v>
          </cell>
          <cell r="R4061">
            <v>1976</v>
          </cell>
        </row>
        <row r="4062">
          <cell r="C4062">
            <v>27</v>
          </cell>
          <cell r="I4062">
            <v>0</v>
          </cell>
          <cell r="R4062">
            <v>1976</v>
          </cell>
        </row>
        <row r="4063">
          <cell r="C4063">
            <v>27</v>
          </cell>
          <cell r="I4063">
            <v>0</v>
          </cell>
          <cell r="R4063">
            <v>1976</v>
          </cell>
        </row>
        <row r="4064">
          <cell r="C4064">
            <v>27</v>
          </cell>
          <cell r="I4064">
            <v>0</v>
          </cell>
          <cell r="R4064">
            <v>1976</v>
          </cell>
        </row>
        <row r="4065">
          <cell r="C4065">
            <v>27</v>
          </cell>
          <cell r="I4065">
            <v>0</v>
          </cell>
          <cell r="R4065">
            <v>1976</v>
          </cell>
        </row>
        <row r="4066">
          <cell r="C4066">
            <v>27</v>
          </cell>
          <cell r="I4066">
            <v>0</v>
          </cell>
          <cell r="R4066">
            <v>1976</v>
          </cell>
        </row>
        <row r="4067">
          <cell r="C4067">
            <v>27</v>
          </cell>
          <cell r="I4067">
            <v>0</v>
          </cell>
          <cell r="R4067">
            <v>1976</v>
          </cell>
        </row>
        <row r="4068">
          <cell r="C4068">
            <v>27</v>
          </cell>
          <cell r="I4068">
            <v>0</v>
          </cell>
          <cell r="R4068">
            <v>1976</v>
          </cell>
        </row>
        <row r="4069">
          <cell r="C4069">
            <v>29</v>
          </cell>
          <cell r="I4069">
            <v>0</v>
          </cell>
          <cell r="R4069">
            <v>1552</v>
          </cell>
        </row>
        <row r="4070">
          <cell r="C4070">
            <v>29</v>
          </cell>
          <cell r="I4070">
            <v>0</v>
          </cell>
          <cell r="R4070">
            <v>1552</v>
          </cell>
        </row>
        <row r="4071">
          <cell r="C4071">
            <v>29</v>
          </cell>
          <cell r="I4071">
            <v>0</v>
          </cell>
          <cell r="R4071">
            <v>1552</v>
          </cell>
        </row>
        <row r="4072">
          <cell r="C4072">
            <v>29</v>
          </cell>
          <cell r="I4072">
            <v>0</v>
          </cell>
          <cell r="R4072">
            <v>1552</v>
          </cell>
        </row>
        <row r="4073">
          <cell r="C4073">
            <v>29</v>
          </cell>
          <cell r="I4073">
            <v>0</v>
          </cell>
          <cell r="R4073">
            <v>1552</v>
          </cell>
        </row>
        <row r="4074">
          <cell r="C4074">
            <v>29</v>
          </cell>
          <cell r="I4074">
            <v>0</v>
          </cell>
          <cell r="R4074">
            <v>1552</v>
          </cell>
        </row>
        <row r="4075">
          <cell r="C4075">
            <v>29</v>
          </cell>
          <cell r="I4075">
            <v>0</v>
          </cell>
          <cell r="R4075">
            <v>1552</v>
          </cell>
        </row>
        <row r="4076">
          <cell r="C4076">
            <v>29</v>
          </cell>
          <cell r="I4076">
            <v>0</v>
          </cell>
          <cell r="R4076">
            <v>1552</v>
          </cell>
        </row>
        <row r="4077">
          <cell r="C4077">
            <v>29</v>
          </cell>
          <cell r="I4077">
            <v>0</v>
          </cell>
          <cell r="R4077">
            <v>1552</v>
          </cell>
        </row>
        <row r="4078">
          <cell r="C4078">
            <v>29</v>
          </cell>
          <cell r="I4078">
            <v>0</v>
          </cell>
          <cell r="R4078">
            <v>1552</v>
          </cell>
        </row>
        <row r="4079">
          <cell r="C4079">
            <v>29</v>
          </cell>
          <cell r="I4079">
            <v>0</v>
          </cell>
          <cell r="R4079">
            <v>1552</v>
          </cell>
        </row>
        <row r="4080">
          <cell r="C4080">
            <v>29</v>
          </cell>
          <cell r="I4080">
            <v>0</v>
          </cell>
          <cell r="R4080">
            <v>1552</v>
          </cell>
        </row>
        <row r="4081">
          <cell r="C4081">
            <v>29</v>
          </cell>
          <cell r="I4081">
            <v>0</v>
          </cell>
          <cell r="R4081">
            <v>1552</v>
          </cell>
        </row>
        <row r="4082">
          <cell r="C4082">
            <v>29</v>
          </cell>
          <cell r="I4082">
            <v>0</v>
          </cell>
          <cell r="R4082">
            <v>1552</v>
          </cell>
        </row>
        <row r="4083">
          <cell r="C4083">
            <v>29</v>
          </cell>
          <cell r="I4083">
            <v>0</v>
          </cell>
          <cell r="R4083">
            <v>1552</v>
          </cell>
        </row>
        <row r="4084">
          <cell r="C4084">
            <v>29</v>
          </cell>
          <cell r="I4084">
            <v>0</v>
          </cell>
          <cell r="R4084">
            <v>1552</v>
          </cell>
        </row>
        <row r="4085">
          <cell r="C4085">
            <v>29</v>
          </cell>
          <cell r="I4085">
            <v>0</v>
          </cell>
          <cell r="R4085">
            <v>1411</v>
          </cell>
        </row>
        <row r="4086">
          <cell r="C4086">
            <v>29</v>
          </cell>
          <cell r="I4086">
            <v>0</v>
          </cell>
          <cell r="R4086">
            <v>1411</v>
          </cell>
        </row>
        <row r="4087">
          <cell r="C4087">
            <v>29</v>
          </cell>
          <cell r="I4087">
            <v>0</v>
          </cell>
          <cell r="R4087">
            <v>1411</v>
          </cell>
        </row>
        <row r="4088">
          <cell r="C4088">
            <v>29</v>
          </cell>
          <cell r="I4088">
            <v>0</v>
          </cell>
          <cell r="R4088">
            <v>1411</v>
          </cell>
        </row>
        <row r="4089">
          <cell r="C4089">
            <v>29</v>
          </cell>
          <cell r="I4089">
            <v>0</v>
          </cell>
          <cell r="R4089">
            <v>1411</v>
          </cell>
        </row>
        <row r="4090">
          <cell r="C4090">
            <v>29</v>
          </cell>
          <cell r="I4090">
            <v>0</v>
          </cell>
          <cell r="R4090">
            <v>1411</v>
          </cell>
        </row>
        <row r="4091">
          <cell r="C4091">
            <v>29</v>
          </cell>
          <cell r="I4091">
            <v>0</v>
          </cell>
          <cell r="R4091">
            <v>1411</v>
          </cell>
        </row>
        <row r="4092">
          <cell r="C4092">
            <v>29</v>
          </cell>
          <cell r="I4092">
            <v>0</v>
          </cell>
          <cell r="R4092">
            <v>1411</v>
          </cell>
        </row>
        <row r="4093">
          <cell r="C4093">
            <v>29</v>
          </cell>
          <cell r="I4093">
            <v>0</v>
          </cell>
          <cell r="R4093">
            <v>1411</v>
          </cell>
        </row>
        <row r="4094">
          <cell r="C4094">
            <v>29</v>
          </cell>
          <cell r="I4094">
            <v>0</v>
          </cell>
          <cell r="R4094">
            <v>1411</v>
          </cell>
        </row>
        <row r="4095">
          <cell r="C4095">
            <v>29</v>
          </cell>
          <cell r="I4095">
            <v>0</v>
          </cell>
          <cell r="R4095">
            <v>1411</v>
          </cell>
        </row>
        <row r="4096">
          <cell r="C4096">
            <v>29</v>
          </cell>
          <cell r="I4096">
            <v>0</v>
          </cell>
          <cell r="R4096">
            <v>1411</v>
          </cell>
        </row>
        <row r="4097">
          <cell r="C4097">
            <v>29</v>
          </cell>
          <cell r="I4097">
            <v>0</v>
          </cell>
          <cell r="R4097">
            <v>1411</v>
          </cell>
        </row>
        <row r="4098">
          <cell r="C4098">
            <v>29</v>
          </cell>
          <cell r="I4098">
            <v>0</v>
          </cell>
          <cell r="R4098">
            <v>1411</v>
          </cell>
        </row>
        <row r="4099">
          <cell r="C4099">
            <v>29</v>
          </cell>
          <cell r="I4099">
            <v>0</v>
          </cell>
          <cell r="R4099">
            <v>1411</v>
          </cell>
        </row>
        <row r="4100">
          <cell r="C4100">
            <v>29</v>
          </cell>
          <cell r="I4100">
            <v>0</v>
          </cell>
          <cell r="R4100">
            <v>1411</v>
          </cell>
        </row>
        <row r="4101">
          <cell r="C4101">
            <v>25</v>
          </cell>
          <cell r="I4101">
            <v>0</v>
          </cell>
          <cell r="R4101">
            <v>1379</v>
          </cell>
        </row>
        <row r="4102">
          <cell r="C4102">
            <v>25</v>
          </cell>
          <cell r="I4102">
            <v>0</v>
          </cell>
          <cell r="R4102">
            <v>1379</v>
          </cell>
        </row>
        <row r="4103">
          <cell r="C4103">
            <v>25</v>
          </cell>
          <cell r="I4103">
            <v>0</v>
          </cell>
          <cell r="R4103">
            <v>1379</v>
          </cell>
        </row>
        <row r="4104">
          <cell r="C4104">
            <v>25</v>
          </cell>
          <cell r="I4104">
            <v>0</v>
          </cell>
          <cell r="R4104">
            <v>1379</v>
          </cell>
        </row>
        <row r="4105">
          <cell r="C4105">
            <v>25</v>
          </cell>
          <cell r="I4105">
            <v>0</v>
          </cell>
          <cell r="R4105">
            <v>1379</v>
          </cell>
        </row>
        <row r="4106">
          <cell r="C4106">
            <v>25</v>
          </cell>
          <cell r="I4106">
            <v>0</v>
          </cell>
          <cell r="R4106">
            <v>1379</v>
          </cell>
        </row>
        <row r="4107">
          <cell r="C4107">
            <v>25</v>
          </cell>
          <cell r="I4107">
            <v>0</v>
          </cell>
          <cell r="R4107">
            <v>1379</v>
          </cell>
        </row>
        <row r="4108">
          <cell r="C4108">
            <v>25</v>
          </cell>
          <cell r="I4108">
            <v>0</v>
          </cell>
          <cell r="R4108">
            <v>1379</v>
          </cell>
        </row>
        <row r="4109">
          <cell r="C4109">
            <v>25</v>
          </cell>
          <cell r="I4109">
            <v>0</v>
          </cell>
          <cell r="R4109">
            <v>1379</v>
          </cell>
        </row>
        <row r="4110">
          <cell r="C4110">
            <v>25</v>
          </cell>
          <cell r="I4110">
            <v>0</v>
          </cell>
          <cell r="R4110">
            <v>1379</v>
          </cell>
        </row>
        <row r="4111">
          <cell r="C4111">
            <v>25</v>
          </cell>
          <cell r="I4111">
            <v>0</v>
          </cell>
          <cell r="R4111">
            <v>1379</v>
          </cell>
        </row>
        <row r="4112">
          <cell r="C4112">
            <v>25</v>
          </cell>
          <cell r="I4112">
            <v>0</v>
          </cell>
          <cell r="R4112">
            <v>1379</v>
          </cell>
        </row>
        <row r="4113">
          <cell r="C4113">
            <v>25</v>
          </cell>
          <cell r="I4113">
            <v>0</v>
          </cell>
          <cell r="R4113">
            <v>1379</v>
          </cell>
        </row>
        <row r="4114">
          <cell r="C4114">
            <v>25</v>
          </cell>
          <cell r="I4114">
            <v>0</v>
          </cell>
          <cell r="R4114">
            <v>1379</v>
          </cell>
        </row>
        <row r="4115">
          <cell r="C4115">
            <v>25</v>
          </cell>
          <cell r="I4115">
            <v>0</v>
          </cell>
          <cell r="R4115">
            <v>1379</v>
          </cell>
        </row>
        <row r="4116">
          <cell r="C4116">
            <v>25</v>
          </cell>
          <cell r="I4116">
            <v>0</v>
          </cell>
          <cell r="R4116">
            <v>1379</v>
          </cell>
        </row>
        <row r="4117">
          <cell r="C4117">
            <v>28</v>
          </cell>
          <cell r="I4117">
            <v>0</v>
          </cell>
          <cell r="R4117">
            <v>1248</v>
          </cell>
        </row>
        <row r="4118">
          <cell r="C4118">
            <v>28</v>
          </cell>
          <cell r="I4118">
            <v>0</v>
          </cell>
          <cell r="R4118">
            <v>1248</v>
          </cell>
        </row>
        <row r="4119">
          <cell r="C4119">
            <v>28</v>
          </cell>
          <cell r="I4119">
            <v>0</v>
          </cell>
          <cell r="R4119">
            <v>1248</v>
          </cell>
        </row>
        <row r="4120">
          <cell r="C4120">
            <v>28</v>
          </cell>
          <cell r="I4120">
            <v>0</v>
          </cell>
          <cell r="R4120">
            <v>1248</v>
          </cell>
        </row>
        <row r="4121">
          <cell r="C4121">
            <v>28</v>
          </cell>
          <cell r="I4121">
            <v>0</v>
          </cell>
          <cell r="R4121">
            <v>1248</v>
          </cell>
        </row>
        <row r="4122">
          <cell r="C4122">
            <v>28</v>
          </cell>
          <cell r="I4122">
            <v>0</v>
          </cell>
          <cell r="R4122">
            <v>1248</v>
          </cell>
        </row>
        <row r="4123">
          <cell r="C4123">
            <v>28</v>
          </cell>
          <cell r="I4123">
            <v>0</v>
          </cell>
          <cell r="R4123">
            <v>1248</v>
          </cell>
        </row>
        <row r="4124">
          <cell r="C4124">
            <v>28</v>
          </cell>
          <cell r="I4124">
            <v>0</v>
          </cell>
          <cell r="R4124">
            <v>1248</v>
          </cell>
        </row>
        <row r="4125">
          <cell r="C4125">
            <v>28</v>
          </cell>
          <cell r="I4125">
            <v>0</v>
          </cell>
          <cell r="R4125">
            <v>1248</v>
          </cell>
        </row>
        <row r="4126">
          <cell r="C4126">
            <v>28</v>
          </cell>
          <cell r="I4126">
            <v>0</v>
          </cell>
          <cell r="R4126">
            <v>1248</v>
          </cell>
        </row>
        <row r="4127">
          <cell r="C4127">
            <v>28</v>
          </cell>
          <cell r="I4127">
            <v>0</v>
          </cell>
          <cell r="R4127">
            <v>1248</v>
          </cell>
        </row>
        <row r="4128">
          <cell r="C4128">
            <v>28</v>
          </cell>
          <cell r="I4128">
            <v>0</v>
          </cell>
          <cell r="R4128">
            <v>1248</v>
          </cell>
        </row>
        <row r="4129">
          <cell r="C4129">
            <v>28</v>
          </cell>
          <cell r="I4129">
            <v>0</v>
          </cell>
          <cell r="R4129">
            <v>1248</v>
          </cell>
        </row>
        <row r="4130">
          <cell r="C4130">
            <v>28</v>
          </cell>
          <cell r="I4130">
            <v>0</v>
          </cell>
          <cell r="R4130">
            <v>1248</v>
          </cell>
        </row>
        <row r="4131">
          <cell r="C4131">
            <v>28</v>
          </cell>
          <cell r="I4131">
            <v>0</v>
          </cell>
          <cell r="R4131">
            <v>1248</v>
          </cell>
        </row>
        <row r="4132">
          <cell r="C4132">
            <v>28</v>
          </cell>
          <cell r="I4132">
            <v>0</v>
          </cell>
          <cell r="R4132">
            <v>1248</v>
          </cell>
        </row>
        <row r="4133">
          <cell r="C4133">
            <v>29</v>
          </cell>
          <cell r="I4133">
            <v>0</v>
          </cell>
          <cell r="R4133">
            <v>1007</v>
          </cell>
        </row>
        <row r="4134">
          <cell r="C4134">
            <v>29</v>
          </cell>
          <cell r="I4134">
            <v>0</v>
          </cell>
          <cell r="R4134">
            <v>1007</v>
          </cell>
        </row>
        <row r="4135">
          <cell r="C4135">
            <v>29</v>
          </cell>
          <cell r="I4135">
            <v>0</v>
          </cell>
          <cell r="R4135">
            <v>1007</v>
          </cell>
        </row>
        <row r="4136">
          <cell r="C4136">
            <v>29</v>
          </cell>
          <cell r="I4136">
            <v>0</v>
          </cell>
          <cell r="R4136">
            <v>1007</v>
          </cell>
        </row>
        <row r="4137">
          <cell r="C4137">
            <v>29</v>
          </cell>
          <cell r="I4137">
            <v>0</v>
          </cell>
          <cell r="R4137">
            <v>1007</v>
          </cell>
        </row>
        <row r="4138">
          <cell r="C4138">
            <v>29</v>
          </cell>
          <cell r="I4138">
            <v>0</v>
          </cell>
          <cell r="R4138">
            <v>1007</v>
          </cell>
        </row>
        <row r="4139">
          <cell r="C4139">
            <v>29</v>
          </cell>
          <cell r="I4139">
            <v>0</v>
          </cell>
          <cell r="R4139">
            <v>1007</v>
          </cell>
        </row>
        <row r="4140">
          <cell r="C4140">
            <v>29</v>
          </cell>
          <cell r="I4140">
            <v>0</v>
          </cell>
          <cell r="R4140">
            <v>1007</v>
          </cell>
        </row>
        <row r="4141">
          <cell r="C4141">
            <v>29</v>
          </cell>
          <cell r="I4141">
            <v>0</v>
          </cell>
          <cell r="R4141">
            <v>1007</v>
          </cell>
        </row>
        <row r="4142">
          <cell r="C4142">
            <v>29</v>
          </cell>
          <cell r="I4142">
            <v>0</v>
          </cell>
          <cell r="R4142">
            <v>1007</v>
          </cell>
        </row>
        <row r="4143">
          <cell r="C4143">
            <v>29</v>
          </cell>
          <cell r="I4143">
            <v>0</v>
          </cell>
          <cell r="R4143">
            <v>1007</v>
          </cell>
        </row>
        <row r="4144">
          <cell r="C4144">
            <v>29</v>
          </cell>
          <cell r="I4144">
            <v>0</v>
          </cell>
          <cell r="R4144">
            <v>1007</v>
          </cell>
        </row>
        <row r="4145">
          <cell r="C4145">
            <v>29</v>
          </cell>
          <cell r="I4145">
            <v>0</v>
          </cell>
          <cell r="R4145">
            <v>1007</v>
          </cell>
        </row>
        <row r="4146">
          <cell r="C4146">
            <v>29</v>
          </cell>
          <cell r="I4146">
            <v>0</v>
          </cell>
          <cell r="R4146">
            <v>1007</v>
          </cell>
        </row>
        <row r="4147">
          <cell r="C4147">
            <v>29</v>
          </cell>
          <cell r="I4147">
            <v>0</v>
          </cell>
          <cell r="R4147">
            <v>1007</v>
          </cell>
        </row>
        <row r="4148">
          <cell r="C4148">
            <v>29</v>
          </cell>
          <cell r="I4148">
            <v>0</v>
          </cell>
          <cell r="R4148">
            <v>1007</v>
          </cell>
        </row>
        <row r="4149">
          <cell r="C4149">
            <v>29</v>
          </cell>
          <cell r="I4149">
            <v>0</v>
          </cell>
          <cell r="R4149">
            <v>920</v>
          </cell>
        </row>
        <row r="4150">
          <cell r="C4150">
            <v>29</v>
          </cell>
          <cell r="I4150">
            <v>0</v>
          </cell>
          <cell r="R4150">
            <v>920</v>
          </cell>
        </row>
        <row r="4151">
          <cell r="C4151">
            <v>29</v>
          </cell>
          <cell r="I4151">
            <v>0</v>
          </cell>
          <cell r="R4151">
            <v>920</v>
          </cell>
        </row>
        <row r="4152">
          <cell r="C4152">
            <v>29</v>
          </cell>
          <cell r="I4152">
            <v>0</v>
          </cell>
          <cell r="R4152">
            <v>920</v>
          </cell>
        </row>
        <row r="4153">
          <cell r="C4153">
            <v>29</v>
          </cell>
          <cell r="I4153">
            <v>0</v>
          </cell>
          <cell r="R4153">
            <v>920</v>
          </cell>
        </row>
        <row r="4154">
          <cell r="C4154">
            <v>29</v>
          </cell>
          <cell r="I4154">
            <v>0</v>
          </cell>
          <cell r="R4154">
            <v>920</v>
          </cell>
        </row>
        <row r="4155">
          <cell r="C4155">
            <v>29</v>
          </cell>
          <cell r="I4155">
            <v>0</v>
          </cell>
          <cell r="R4155">
            <v>920</v>
          </cell>
        </row>
        <row r="4156">
          <cell r="C4156">
            <v>29</v>
          </cell>
          <cell r="I4156">
            <v>0</v>
          </cell>
          <cell r="R4156">
            <v>920</v>
          </cell>
        </row>
        <row r="4157">
          <cell r="C4157">
            <v>29</v>
          </cell>
          <cell r="I4157">
            <v>0</v>
          </cell>
          <cell r="R4157">
            <v>920</v>
          </cell>
        </row>
        <row r="4158">
          <cell r="C4158">
            <v>29</v>
          </cell>
          <cell r="I4158">
            <v>0</v>
          </cell>
          <cell r="R4158">
            <v>920</v>
          </cell>
        </row>
        <row r="4159">
          <cell r="C4159">
            <v>29</v>
          </cell>
          <cell r="I4159">
            <v>0</v>
          </cell>
          <cell r="R4159">
            <v>920</v>
          </cell>
        </row>
        <row r="4160">
          <cell r="C4160">
            <v>29</v>
          </cell>
          <cell r="I4160">
            <v>0</v>
          </cell>
          <cell r="R4160">
            <v>920</v>
          </cell>
        </row>
        <row r="4161">
          <cell r="C4161">
            <v>29</v>
          </cell>
          <cell r="I4161">
            <v>0</v>
          </cell>
          <cell r="R4161">
            <v>920</v>
          </cell>
        </row>
        <row r="4162">
          <cell r="C4162">
            <v>29</v>
          </cell>
          <cell r="I4162">
            <v>0</v>
          </cell>
          <cell r="R4162">
            <v>920</v>
          </cell>
        </row>
        <row r="4163">
          <cell r="C4163">
            <v>29</v>
          </cell>
          <cell r="I4163">
            <v>0</v>
          </cell>
          <cell r="R4163">
            <v>920</v>
          </cell>
        </row>
        <row r="4164">
          <cell r="C4164">
            <v>29</v>
          </cell>
          <cell r="I4164">
            <v>0</v>
          </cell>
          <cell r="R4164">
            <v>920</v>
          </cell>
        </row>
        <row r="4165">
          <cell r="C4165">
            <v>31</v>
          </cell>
          <cell r="I4165">
            <v>0</v>
          </cell>
          <cell r="R4165">
            <v>741</v>
          </cell>
        </row>
        <row r="4166">
          <cell r="C4166">
            <v>31</v>
          </cell>
          <cell r="I4166">
            <v>0</v>
          </cell>
          <cell r="R4166">
            <v>741</v>
          </cell>
        </row>
        <row r="4167">
          <cell r="C4167">
            <v>31</v>
          </cell>
          <cell r="I4167">
            <v>0</v>
          </cell>
          <cell r="R4167">
            <v>741</v>
          </cell>
        </row>
        <row r="4168">
          <cell r="C4168">
            <v>31</v>
          </cell>
          <cell r="I4168">
            <v>0</v>
          </cell>
          <cell r="R4168">
            <v>741</v>
          </cell>
        </row>
        <row r="4169">
          <cell r="C4169">
            <v>31</v>
          </cell>
          <cell r="I4169">
            <v>0</v>
          </cell>
          <cell r="R4169">
            <v>741</v>
          </cell>
        </row>
        <row r="4170">
          <cell r="C4170">
            <v>31</v>
          </cell>
          <cell r="I4170">
            <v>0</v>
          </cell>
          <cell r="R4170">
            <v>741</v>
          </cell>
        </row>
        <row r="4171">
          <cell r="C4171">
            <v>31</v>
          </cell>
          <cell r="I4171">
            <v>0</v>
          </cell>
          <cell r="R4171">
            <v>741</v>
          </cell>
        </row>
        <row r="4172">
          <cell r="C4172">
            <v>31</v>
          </cell>
          <cell r="I4172">
            <v>0</v>
          </cell>
          <cell r="R4172">
            <v>741</v>
          </cell>
        </row>
        <row r="4173">
          <cell r="C4173">
            <v>31</v>
          </cell>
          <cell r="I4173">
            <v>0</v>
          </cell>
          <cell r="R4173">
            <v>741</v>
          </cell>
        </row>
        <row r="4174">
          <cell r="C4174">
            <v>31</v>
          </cell>
          <cell r="I4174">
            <v>0</v>
          </cell>
          <cell r="R4174">
            <v>741</v>
          </cell>
        </row>
        <row r="4175">
          <cell r="C4175">
            <v>31</v>
          </cell>
          <cell r="I4175">
            <v>0</v>
          </cell>
          <cell r="R4175">
            <v>741</v>
          </cell>
        </row>
        <row r="4176">
          <cell r="C4176">
            <v>31</v>
          </cell>
          <cell r="I4176">
            <v>0</v>
          </cell>
          <cell r="R4176">
            <v>741</v>
          </cell>
        </row>
        <row r="4177">
          <cell r="C4177">
            <v>31</v>
          </cell>
          <cell r="I4177">
            <v>0</v>
          </cell>
          <cell r="R4177">
            <v>741</v>
          </cell>
        </row>
        <row r="4178">
          <cell r="C4178">
            <v>31</v>
          </cell>
          <cell r="I4178">
            <v>0</v>
          </cell>
          <cell r="R4178">
            <v>741</v>
          </cell>
        </row>
        <row r="4179">
          <cell r="C4179">
            <v>31</v>
          </cell>
          <cell r="I4179">
            <v>0</v>
          </cell>
          <cell r="R4179">
            <v>741</v>
          </cell>
        </row>
        <row r="4180">
          <cell r="C4180">
            <v>31</v>
          </cell>
          <cell r="I4180">
            <v>0</v>
          </cell>
          <cell r="R4180">
            <v>741</v>
          </cell>
        </row>
        <row r="4181">
          <cell r="C4181">
            <v>27</v>
          </cell>
          <cell r="I4181">
            <v>0</v>
          </cell>
          <cell r="R4181">
            <v>666</v>
          </cell>
        </row>
        <row r="4182">
          <cell r="C4182">
            <v>27</v>
          </cell>
          <cell r="I4182">
            <v>0</v>
          </cell>
          <cell r="R4182">
            <v>666</v>
          </cell>
        </row>
        <row r="4183">
          <cell r="C4183">
            <v>27</v>
          </cell>
          <cell r="I4183">
            <v>0</v>
          </cell>
          <cell r="R4183">
            <v>666</v>
          </cell>
        </row>
        <row r="4184">
          <cell r="C4184">
            <v>27</v>
          </cell>
          <cell r="I4184">
            <v>0</v>
          </cell>
          <cell r="R4184">
            <v>666</v>
          </cell>
        </row>
        <row r="4185">
          <cell r="C4185">
            <v>27</v>
          </cell>
          <cell r="I4185">
            <v>0</v>
          </cell>
          <cell r="R4185">
            <v>666</v>
          </cell>
        </row>
        <row r="4186">
          <cell r="C4186">
            <v>27</v>
          </cell>
          <cell r="I4186">
            <v>0</v>
          </cell>
          <cell r="R4186">
            <v>666</v>
          </cell>
        </row>
        <row r="4187">
          <cell r="C4187">
            <v>27</v>
          </cell>
          <cell r="I4187">
            <v>0</v>
          </cell>
          <cell r="R4187">
            <v>666</v>
          </cell>
        </row>
        <row r="4188">
          <cell r="C4188">
            <v>27</v>
          </cell>
          <cell r="I4188">
            <v>0</v>
          </cell>
          <cell r="R4188">
            <v>666</v>
          </cell>
        </row>
        <row r="4189">
          <cell r="C4189">
            <v>27</v>
          </cell>
          <cell r="I4189">
            <v>0</v>
          </cell>
          <cell r="R4189">
            <v>666</v>
          </cell>
        </row>
        <row r="4190">
          <cell r="C4190">
            <v>27</v>
          </cell>
          <cell r="I4190">
            <v>0</v>
          </cell>
          <cell r="R4190">
            <v>666</v>
          </cell>
        </row>
        <row r="4191">
          <cell r="C4191">
            <v>27</v>
          </cell>
          <cell r="I4191">
            <v>0</v>
          </cell>
          <cell r="R4191">
            <v>666</v>
          </cell>
        </row>
        <row r="4192">
          <cell r="C4192">
            <v>27</v>
          </cell>
          <cell r="I4192">
            <v>0</v>
          </cell>
          <cell r="R4192">
            <v>666</v>
          </cell>
        </row>
        <row r="4193">
          <cell r="C4193">
            <v>27</v>
          </cell>
          <cell r="I4193">
            <v>0</v>
          </cell>
          <cell r="R4193">
            <v>666</v>
          </cell>
        </row>
        <row r="4194">
          <cell r="C4194">
            <v>27</v>
          </cell>
          <cell r="I4194">
            <v>0</v>
          </cell>
          <cell r="R4194">
            <v>666</v>
          </cell>
        </row>
        <row r="4195">
          <cell r="C4195">
            <v>27</v>
          </cell>
          <cell r="I4195">
            <v>0</v>
          </cell>
          <cell r="R4195">
            <v>666</v>
          </cell>
        </row>
        <row r="4196">
          <cell r="C4196">
            <v>27</v>
          </cell>
          <cell r="I4196">
            <v>0</v>
          </cell>
          <cell r="R4196">
            <v>666</v>
          </cell>
        </row>
        <row r="4197">
          <cell r="C4197">
            <v>29</v>
          </cell>
          <cell r="I4197">
            <v>0</v>
          </cell>
          <cell r="R4197">
            <v>610</v>
          </cell>
        </row>
        <row r="4198">
          <cell r="C4198">
            <v>29</v>
          </cell>
          <cell r="I4198">
            <v>0</v>
          </cell>
          <cell r="R4198">
            <v>610</v>
          </cell>
        </row>
        <row r="4199">
          <cell r="C4199">
            <v>29</v>
          </cell>
          <cell r="I4199">
            <v>0</v>
          </cell>
          <cell r="R4199">
            <v>610</v>
          </cell>
        </row>
        <row r="4200">
          <cell r="C4200">
            <v>29</v>
          </cell>
          <cell r="I4200">
            <v>0</v>
          </cell>
          <cell r="R4200">
            <v>610</v>
          </cell>
        </row>
        <row r="4201">
          <cell r="C4201">
            <v>29</v>
          </cell>
          <cell r="I4201">
            <v>0</v>
          </cell>
          <cell r="R4201">
            <v>610</v>
          </cell>
        </row>
        <row r="4202">
          <cell r="C4202">
            <v>29</v>
          </cell>
          <cell r="I4202">
            <v>0</v>
          </cell>
          <cell r="R4202">
            <v>610</v>
          </cell>
        </row>
        <row r="4203">
          <cell r="C4203">
            <v>29</v>
          </cell>
          <cell r="I4203">
            <v>0</v>
          </cell>
          <cell r="R4203">
            <v>610</v>
          </cell>
        </row>
        <row r="4204">
          <cell r="C4204">
            <v>29</v>
          </cell>
          <cell r="I4204">
            <v>0</v>
          </cell>
          <cell r="R4204">
            <v>610</v>
          </cell>
        </row>
        <row r="4205">
          <cell r="C4205">
            <v>29</v>
          </cell>
          <cell r="I4205">
            <v>0</v>
          </cell>
          <cell r="R4205">
            <v>610</v>
          </cell>
        </row>
        <row r="4206">
          <cell r="C4206">
            <v>29</v>
          </cell>
          <cell r="I4206">
            <v>0</v>
          </cell>
          <cell r="R4206">
            <v>610</v>
          </cell>
        </row>
        <row r="4207">
          <cell r="C4207">
            <v>29</v>
          </cell>
          <cell r="I4207">
            <v>0</v>
          </cell>
          <cell r="R4207">
            <v>610</v>
          </cell>
        </row>
        <row r="4208">
          <cell r="C4208">
            <v>29</v>
          </cell>
          <cell r="I4208">
            <v>0</v>
          </cell>
          <cell r="R4208">
            <v>610</v>
          </cell>
        </row>
        <row r="4209">
          <cell r="C4209">
            <v>29</v>
          </cell>
          <cell r="I4209">
            <v>0</v>
          </cell>
          <cell r="R4209">
            <v>610</v>
          </cell>
        </row>
        <row r="4210">
          <cell r="C4210">
            <v>29</v>
          </cell>
          <cell r="I4210">
            <v>0</v>
          </cell>
          <cell r="R4210">
            <v>610</v>
          </cell>
        </row>
        <row r="4211">
          <cell r="C4211">
            <v>29</v>
          </cell>
          <cell r="I4211">
            <v>0</v>
          </cell>
          <cell r="R4211">
            <v>610</v>
          </cell>
        </row>
        <row r="4212">
          <cell r="C4212">
            <v>29</v>
          </cell>
          <cell r="I4212">
            <v>0</v>
          </cell>
          <cell r="R4212">
            <v>610</v>
          </cell>
        </row>
        <row r="4213">
          <cell r="C4213">
            <v>33</v>
          </cell>
          <cell r="I4213">
            <v>0</v>
          </cell>
          <cell r="R4213">
            <v>439</v>
          </cell>
        </row>
        <row r="4214">
          <cell r="C4214">
            <v>33</v>
          </cell>
          <cell r="I4214">
            <v>0</v>
          </cell>
          <cell r="R4214">
            <v>439</v>
          </cell>
        </row>
        <row r="4215">
          <cell r="C4215">
            <v>33</v>
          </cell>
          <cell r="I4215">
            <v>0</v>
          </cell>
          <cell r="R4215">
            <v>439</v>
          </cell>
        </row>
        <row r="4216">
          <cell r="C4216">
            <v>33</v>
          </cell>
          <cell r="I4216">
            <v>0</v>
          </cell>
          <cell r="R4216">
            <v>439</v>
          </cell>
        </row>
        <row r="4217">
          <cell r="C4217">
            <v>33</v>
          </cell>
          <cell r="I4217">
            <v>0</v>
          </cell>
          <cell r="R4217">
            <v>439</v>
          </cell>
        </row>
        <row r="4218">
          <cell r="C4218">
            <v>33</v>
          </cell>
          <cell r="I4218">
            <v>0</v>
          </cell>
          <cell r="R4218">
            <v>439</v>
          </cell>
        </row>
        <row r="4219">
          <cell r="C4219">
            <v>33</v>
          </cell>
          <cell r="I4219">
            <v>0</v>
          </cell>
          <cell r="R4219">
            <v>439</v>
          </cell>
        </row>
        <row r="4220">
          <cell r="C4220">
            <v>33</v>
          </cell>
          <cell r="I4220">
            <v>0</v>
          </cell>
          <cell r="R4220">
            <v>439</v>
          </cell>
        </row>
        <row r="4221">
          <cell r="C4221">
            <v>33</v>
          </cell>
          <cell r="I4221">
            <v>0</v>
          </cell>
          <cell r="R4221">
            <v>439</v>
          </cell>
        </row>
        <row r="4222">
          <cell r="C4222">
            <v>33</v>
          </cell>
          <cell r="I4222">
            <v>0</v>
          </cell>
          <cell r="R4222">
            <v>439</v>
          </cell>
        </row>
        <row r="4223">
          <cell r="C4223">
            <v>33</v>
          </cell>
          <cell r="I4223">
            <v>0</v>
          </cell>
          <cell r="R4223">
            <v>439</v>
          </cell>
        </row>
        <row r="4224">
          <cell r="C4224">
            <v>33</v>
          </cell>
          <cell r="I4224">
            <v>0</v>
          </cell>
          <cell r="R4224">
            <v>439</v>
          </cell>
        </row>
        <row r="4225">
          <cell r="C4225">
            <v>33</v>
          </cell>
          <cell r="I4225">
            <v>0</v>
          </cell>
          <cell r="R4225">
            <v>439</v>
          </cell>
        </row>
        <row r="4226">
          <cell r="C4226">
            <v>33</v>
          </cell>
          <cell r="I4226">
            <v>0</v>
          </cell>
          <cell r="R4226">
            <v>439</v>
          </cell>
        </row>
        <row r="4227">
          <cell r="C4227">
            <v>33</v>
          </cell>
          <cell r="I4227">
            <v>0</v>
          </cell>
          <cell r="R4227">
            <v>439</v>
          </cell>
        </row>
        <row r="4228">
          <cell r="C4228">
            <v>33</v>
          </cell>
          <cell r="I4228">
            <v>0</v>
          </cell>
          <cell r="R4228">
            <v>439</v>
          </cell>
        </row>
        <row r="4229">
          <cell r="C4229">
            <v>31</v>
          </cell>
          <cell r="I4229">
            <v>0</v>
          </cell>
          <cell r="R4229">
            <v>435</v>
          </cell>
        </row>
        <row r="4230">
          <cell r="C4230">
            <v>31</v>
          </cell>
          <cell r="I4230">
            <v>0</v>
          </cell>
          <cell r="R4230">
            <v>435</v>
          </cell>
        </row>
        <row r="4231">
          <cell r="C4231">
            <v>31</v>
          </cell>
          <cell r="I4231">
            <v>0</v>
          </cell>
          <cell r="R4231">
            <v>435</v>
          </cell>
        </row>
        <row r="4232">
          <cell r="C4232">
            <v>31</v>
          </cell>
          <cell r="I4232">
            <v>0</v>
          </cell>
          <cell r="R4232">
            <v>435</v>
          </cell>
        </row>
        <row r="4233">
          <cell r="C4233">
            <v>31</v>
          </cell>
          <cell r="I4233">
            <v>0</v>
          </cell>
          <cell r="R4233">
            <v>435</v>
          </cell>
        </row>
        <row r="4234">
          <cell r="C4234">
            <v>31</v>
          </cell>
          <cell r="I4234">
            <v>0</v>
          </cell>
          <cell r="R4234">
            <v>435</v>
          </cell>
        </row>
        <row r="4235">
          <cell r="C4235">
            <v>31</v>
          </cell>
          <cell r="I4235">
            <v>0</v>
          </cell>
          <cell r="R4235">
            <v>435</v>
          </cell>
        </row>
        <row r="4236">
          <cell r="C4236">
            <v>31</v>
          </cell>
          <cell r="I4236">
            <v>0</v>
          </cell>
          <cell r="R4236">
            <v>435</v>
          </cell>
        </row>
        <row r="4237">
          <cell r="C4237">
            <v>31</v>
          </cell>
          <cell r="I4237">
            <v>0</v>
          </cell>
          <cell r="R4237">
            <v>435</v>
          </cell>
        </row>
        <row r="4238">
          <cell r="C4238">
            <v>31</v>
          </cell>
          <cell r="I4238">
            <v>0</v>
          </cell>
          <cell r="R4238">
            <v>435</v>
          </cell>
        </row>
        <row r="4239">
          <cell r="C4239">
            <v>31</v>
          </cell>
          <cell r="I4239">
            <v>0</v>
          </cell>
          <cell r="R4239">
            <v>435</v>
          </cell>
        </row>
        <row r="4240">
          <cell r="C4240">
            <v>31</v>
          </cell>
          <cell r="I4240">
            <v>0</v>
          </cell>
          <cell r="R4240">
            <v>435</v>
          </cell>
        </row>
        <row r="4241">
          <cell r="C4241">
            <v>31</v>
          </cell>
          <cell r="I4241">
            <v>0</v>
          </cell>
          <cell r="R4241">
            <v>435</v>
          </cell>
        </row>
        <row r="4242">
          <cell r="C4242">
            <v>31</v>
          </cell>
          <cell r="I4242">
            <v>0</v>
          </cell>
          <cell r="R4242">
            <v>435</v>
          </cell>
        </row>
        <row r="4243">
          <cell r="C4243">
            <v>31</v>
          </cell>
          <cell r="I4243">
            <v>0</v>
          </cell>
          <cell r="R4243">
            <v>435</v>
          </cell>
        </row>
        <row r="4244">
          <cell r="C4244">
            <v>31</v>
          </cell>
          <cell r="I4244">
            <v>0</v>
          </cell>
          <cell r="R4244">
            <v>435</v>
          </cell>
        </row>
        <row r="4245">
          <cell r="C4245">
            <v>22</v>
          </cell>
          <cell r="I4245">
            <v>0</v>
          </cell>
          <cell r="R4245">
            <v>424</v>
          </cell>
        </row>
        <row r="4246">
          <cell r="C4246">
            <v>22</v>
          </cell>
          <cell r="I4246">
            <v>0</v>
          </cell>
          <cell r="R4246">
            <v>424</v>
          </cell>
        </row>
        <row r="4247">
          <cell r="C4247">
            <v>22</v>
          </cell>
          <cell r="I4247">
            <v>0</v>
          </cell>
          <cell r="R4247">
            <v>424</v>
          </cell>
        </row>
        <row r="4248">
          <cell r="C4248">
            <v>22</v>
          </cell>
          <cell r="I4248">
            <v>0</v>
          </cell>
          <cell r="R4248">
            <v>424</v>
          </cell>
        </row>
        <row r="4249">
          <cell r="C4249">
            <v>22</v>
          </cell>
          <cell r="I4249">
            <v>0</v>
          </cell>
          <cell r="R4249">
            <v>424</v>
          </cell>
        </row>
        <row r="4250">
          <cell r="C4250">
            <v>22</v>
          </cell>
          <cell r="I4250">
            <v>0</v>
          </cell>
          <cell r="R4250">
            <v>424</v>
          </cell>
        </row>
        <row r="4251">
          <cell r="C4251">
            <v>22</v>
          </cell>
          <cell r="I4251">
            <v>0</v>
          </cell>
          <cell r="R4251">
            <v>424</v>
          </cell>
        </row>
        <row r="4252">
          <cell r="C4252">
            <v>22</v>
          </cell>
          <cell r="I4252">
            <v>0</v>
          </cell>
          <cell r="R4252">
            <v>424</v>
          </cell>
        </row>
        <row r="4253">
          <cell r="C4253">
            <v>22</v>
          </cell>
          <cell r="I4253">
            <v>0</v>
          </cell>
          <cell r="R4253">
            <v>424</v>
          </cell>
        </row>
        <row r="4254">
          <cell r="C4254">
            <v>22</v>
          </cell>
          <cell r="I4254">
            <v>0</v>
          </cell>
          <cell r="R4254">
            <v>424</v>
          </cell>
        </row>
        <row r="4255">
          <cell r="C4255">
            <v>22</v>
          </cell>
          <cell r="I4255">
            <v>0</v>
          </cell>
          <cell r="R4255">
            <v>424</v>
          </cell>
        </row>
        <row r="4256">
          <cell r="C4256">
            <v>22</v>
          </cell>
          <cell r="I4256">
            <v>0</v>
          </cell>
          <cell r="R4256">
            <v>424</v>
          </cell>
        </row>
        <row r="4257">
          <cell r="C4257">
            <v>22</v>
          </cell>
          <cell r="I4257">
            <v>0</v>
          </cell>
          <cell r="R4257">
            <v>424</v>
          </cell>
        </row>
        <row r="4258">
          <cell r="C4258">
            <v>22</v>
          </cell>
          <cell r="I4258">
            <v>0</v>
          </cell>
          <cell r="R4258">
            <v>424</v>
          </cell>
        </row>
        <row r="4259">
          <cell r="C4259">
            <v>22</v>
          </cell>
          <cell r="I4259">
            <v>0</v>
          </cell>
          <cell r="R4259">
            <v>424</v>
          </cell>
        </row>
        <row r="4260">
          <cell r="C4260">
            <v>22</v>
          </cell>
          <cell r="I4260">
            <v>0</v>
          </cell>
          <cell r="R4260">
            <v>424</v>
          </cell>
        </row>
        <row r="4261">
          <cell r="C4261">
            <v>26</v>
          </cell>
          <cell r="I4261">
            <v>0</v>
          </cell>
          <cell r="R4261">
            <v>387</v>
          </cell>
        </row>
        <row r="4262">
          <cell r="C4262">
            <v>26</v>
          </cell>
          <cell r="I4262">
            <v>0</v>
          </cell>
          <cell r="R4262">
            <v>387</v>
          </cell>
        </row>
        <row r="4263">
          <cell r="C4263">
            <v>26</v>
          </cell>
          <cell r="I4263">
            <v>0</v>
          </cell>
          <cell r="R4263">
            <v>387</v>
          </cell>
        </row>
        <row r="4264">
          <cell r="C4264">
            <v>26</v>
          </cell>
          <cell r="I4264">
            <v>0</v>
          </cell>
          <cell r="R4264">
            <v>387</v>
          </cell>
        </row>
        <row r="4265">
          <cell r="C4265">
            <v>26</v>
          </cell>
          <cell r="I4265">
            <v>0</v>
          </cell>
          <cell r="R4265">
            <v>387</v>
          </cell>
        </row>
        <row r="4266">
          <cell r="C4266">
            <v>26</v>
          </cell>
          <cell r="I4266">
            <v>0</v>
          </cell>
          <cell r="R4266">
            <v>387</v>
          </cell>
        </row>
        <row r="4267">
          <cell r="C4267">
            <v>26</v>
          </cell>
          <cell r="I4267">
            <v>0</v>
          </cell>
          <cell r="R4267">
            <v>387</v>
          </cell>
        </row>
        <row r="4268">
          <cell r="C4268">
            <v>26</v>
          </cell>
          <cell r="I4268">
            <v>0</v>
          </cell>
          <cell r="R4268">
            <v>387</v>
          </cell>
        </row>
        <row r="4269">
          <cell r="C4269">
            <v>26</v>
          </cell>
          <cell r="I4269">
            <v>0</v>
          </cell>
          <cell r="R4269">
            <v>387</v>
          </cell>
        </row>
        <row r="4270">
          <cell r="C4270">
            <v>26</v>
          </cell>
          <cell r="I4270">
            <v>0</v>
          </cell>
          <cell r="R4270">
            <v>387</v>
          </cell>
        </row>
        <row r="4271">
          <cell r="C4271">
            <v>26</v>
          </cell>
          <cell r="I4271">
            <v>0</v>
          </cell>
          <cell r="R4271">
            <v>387</v>
          </cell>
        </row>
        <row r="4272">
          <cell r="C4272">
            <v>26</v>
          </cell>
          <cell r="I4272">
            <v>0</v>
          </cell>
          <cell r="R4272">
            <v>387</v>
          </cell>
        </row>
        <row r="4273">
          <cell r="C4273">
            <v>26</v>
          </cell>
          <cell r="I4273">
            <v>0</v>
          </cell>
          <cell r="R4273">
            <v>387</v>
          </cell>
        </row>
        <row r="4274">
          <cell r="C4274">
            <v>26</v>
          </cell>
          <cell r="I4274">
            <v>0</v>
          </cell>
          <cell r="R4274">
            <v>387</v>
          </cell>
        </row>
        <row r="4275">
          <cell r="C4275">
            <v>26</v>
          </cell>
          <cell r="I4275">
            <v>0</v>
          </cell>
          <cell r="R4275">
            <v>387</v>
          </cell>
        </row>
        <row r="4276">
          <cell r="C4276">
            <v>26</v>
          </cell>
          <cell r="I4276">
            <v>0</v>
          </cell>
          <cell r="R4276">
            <v>387</v>
          </cell>
        </row>
        <row r="4277">
          <cell r="C4277">
            <v>23</v>
          </cell>
          <cell r="I4277">
            <v>0</v>
          </cell>
          <cell r="R4277">
            <v>338</v>
          </cell>
        </row>
        <row r="4278">
          <cell r="C4278">
            <v>23</v>
          </cell>
          <cell r="I4278">
            <v>0</v>
          </cell>
          <cell r="R4278">
            <v>338</v>
          </cell>
        </row>
        <row r="4279">
          <cell r="C4279">
            <v>23</v>
          </cell>
          <cell r="I4279">
            <v>0</v>
          </cell>
          <cell r="R4279">
            <v>338</v>
          </cell>
        </row>
        <row r="4280">
          <cell r="C4280">
            <v>23</v>
          </cell>
          <cell r="I4280">
            <v>0</v>
          </cell>
          <cell r="R4280">
            <v>338</v>
          </cell>
        </row>
        <row r="4281">
          <cell r="C4281">
            <v>23</v>
          </cell>
          <cell r="I4281">
            <v>0</v>
          </cell>
          <cell r="R4281">
            <v>338</v>
          </cell>
        </row>
        <row r="4282">
          <cell r="C4282">
            <v>23</v>
          </cell>
          <cell r="I4282">
            <v>0</v>
          </cell>
          <cell r="R4282">
            <v>338</v>
          </cell>
        </row>
        <row r="4283">
          <cell r="C4283">
            <v>23</v>
          </cell>
          <cell r="I4283">
            <v>0</v>
          </cell>
          <cell r="R4283">
            <v>338</v>
          </cell>
        </row>
        <row r="4284">
          <cell r="C4284">
            <v>23</v>
          </cell>
          <cell r="I4284">
            <v>0</v>
          </cell>
          <cell r="R4284">
            <v>338</v>
          </cell>
        </row>
        <row r="4285">
          <cell r="C4285">
            <v>23</v>
          </cell>
          <cell r="I4285">
            <v>0</v>
          </cell>
          <cell r="R4285">
            <v>338</v>
          </cell>
        </row>
        <row r="4286">
          <cell r="C4286">
            <v>23</v>
          </cell>
          <cell r="I4286">
            <v>0</v>
          </cell>
          <cell r="R4286">
            <v>338</v>
          </cell>
        </row>
        <row r="4287">
          <cell r="C4287">
            <v>23</v>
          </cell>
          <cell r="I4287">
            <v>0</v>
          </cell>
          <cell r="R4287">
            <v>338</v>
          </cell>
        </row>
        <row r="4288">
          <cell r="C4288">
            <v>23</v>
          </cell>
          <cell r="I4288">
            <v>0</v>
          </cell>
          <cell r="R4288">
            <v>338</v>
          </cell>
        </row>
        <row r="4289">
          <cell r="C4289">
            <v>23</v>
          </cell>
          <cell r="I4289">
            <v>0</v>
          </cell>
          <cell r="R4289">
            <v>338</v>
          </cell>
        </row>
        <row r="4290">
          <cell r="C4290">
            <v>23</v>
          </cell>
          <cell r="I4290">
            <v>0</v>
          </cell>
          <cell r="R4290">
            <v>338</v>
          </cell>
        </row>
        <row r="4291">
          <cell r="C4291">
            <v>23</v>
          </cell>
          <cell r="I4291">
            <v>0</v>
          </cell>
          <cell r="R4291">
            <v>338</v>
          </cell>
        </row>
        <row r="4292">
          <cell r="C4292">
            <v>23</v>
          </cell>
          <cell r="I4292">
            <v>0</v>
          </cell>
          <cell r="R4292">
            <v>338</v>
          </cell>
        </row>
        <row r="4293">
          <cell r="C4293">
            <v>34</v>
          </cell>
          <cell r="I4293">
            <v>0</v>
          </cell>
          <cell r="R4293">
            <v>318</v>
          </cell>
        </row>
        <row r="4294">
          <cell r="C4294">
            <v>34</v>
          </cell>
          <cell r="I4294">
            <v>0</v>
          </cell>
          <cell r="R4294">
            <v>318</v>
          </cell>
        </row>
        <row r="4295">
          <cell r="C4295">
            <v>34</v>
          </cell>
          <cell r="I4295">
            <v>0</v>
          </cell>
          <cell r="R4295">
            <v>318</v>
          </cell>
        </row>
        <row r="4296">
          <cell r="C4296">
            <v>34</v>
          </cell>
          <cell r="I4296">
            <v>0</v>
          </cell>
          <cell r="R4296">
            <v>318</v>
          </cell>
        </row>
        <row r="4297">
          <cell r="C4297">
            <v>34</v>
          </cell>
          <cell r="I4297">
            <v>0</v>
          </cell>
          <cell r="R4297">
            <v>318</v>
          </cell>
        </row>
        <row r="4298">
          <cell r="C4298">
            <v>34</v>
          </cell>
          <cell r="I4298">
            <v>0</v>
          </cell>
          <cell r="R4298">
            <v>318</v>
          </cell>
        </row>
        <row r="4299">
          <cell r="C4299">
            <v>34</v>
          </cell>
          <cell r="I4299">
            <v>0</v>
          </cell>
          <cell r="R4299">
            <v>318</v>
          </cell>
        </row>
        <row r="4300">
          <cell r="C4300">
            <v>34</v>
          </cell>
          <cell r="I4300">
            <v>0</v>
          </cell>
          <cell r="R4300">
            <v>318</v>
          </cell>
        </row>
        <row r="4301">
          <cell r="C4301">
            <v>34</v>
          </cell>
          <cell r="I4301">
            <v>0</v>
          </cell>
          <cell r="R4301">
            <v>318</v>
          </cell>
        </row>
        <row r="4302">
          <cell r="C4302">
            <v>34</v>
          </cell>
          <cell r="I4302">
            <v>0</v>
          </cell>
          <cell r="R4302">
            <v>318</v>
          </cell>
        </row>
        <row r="4303">
          <cell r="C4303">
            <v>34</v>
          </cell>
          <cell r="I4303">
            <v>0</v>
          </cell>
          <cell r="R4303">
            <v>318</v>
          </cell>
        </row>
        <row r="4304">
          <cell r="C4304">
            <v>34</v>
          </cell>
          <cell r="I4304">
            <v>0</v>
          </cell>
          <cell r="R4304">
            <v>318</v>
          </cell>
        </row>
        <row r="4305">
          <cell r="C4305">
            <v>34</v>
          </cell>
          <cell r="I4305">
            <v>0</v>
          </cell>
          <cell r="R4305">
            <v>318</v>
          </cell>
        </row>
        <row r="4306">
          <cell r="C4306">
            <v>34</v>
          </cell>
          <cell r="I4306">
            <v>0</v>
          </cell>
          <cell r="R4306">
            <v>318</v>
          </cell>
        </row>
        <row r="4307">
          <cell r="C4307">
            <v>34</v>
          </cell>
          <cell r="I4307">
            <v>0</v>
          </cell>
          <cell r="R4307">
            <v>318</v>
          </cell>
        </row>
        <row r="4308">
          <cell r="C4308">
            <v>34</v>
          </cell>
          <cell r="I4308">
            <v>0</v>
          </cell>
          <cell r="R4308">
            <v>318</v>
          </cell>
        </row>
        <row r="4309">
          <cell r="C4309">
            <v>23</v>
          </cell>
          <cell r="I4309">
            <v>0</v>
          </cell>
          <cell r="R4309">
            <v>290</v>
          </cell>
        </row>
        <row r="4310">
          <cell r="C4310">
            <v>23</v>
          </cell>
          <cell r="I4310">
            <v>0</v>
          </cell>
          <cell r="R4310">
            <v>290</v>
          </cell>
        </row>
        <row r="4311">
          <cell r="C4311">
            <v>23</v>
          </cell>
          <cell r="I4311">
            <v>0</v>
          </cell>
          <cell r="R4311">
            <v>290</v>
          </cell>
        </row>
        <row r="4312">
          <cell r="C4312">
            <v>23</v>
          </cell>
          <cell r="I4312">
            <v>0</v>
          </cell>
          <cell r="R4312">
            <v>290</v>
          </cell>
        </row>
        <row r="4313">
          <cell r="C4313">
            <v>23</v>
          </cell>
          <cell r="I4313">
            <v>0</v>
          </cell>
          <cell r="R4313">
            <v>290</v>
          </cell>
        </row>
        <row r="4314">
          <cell r="C4314">
            <v>23</v>
          </cell>
          <cell r="I4314">
            <v>0</v>
          </cell>
          <cell r="R4314">
            <v>290</v>
          </cell>
        </row>
        <row r="4315">
          <cell r="C4315">
            <v>23</v>
          </cell>
          <cell r="I4315">
            <v>0</v>
          </cell>
          <cell r="R4315">
            <v>290</v>
          </cell>
        </row>
        <row r="4316">
          <cell r="C4316">
            <v>23</v>
          </cell>
          <cell r="I4316">
            <v>0</v>
          </cell>
          <cell r="R4316">
            <v>290</v>
          </cell>
        </row>
        <row r="4317">
          <cell r="C4317">
            <v>23</v>
          </cell>
          <cell r="I4317">
            <v>0</v>
          </cell>
          <cell r="R4317">
            <v>290</v>
          </cell>
        </row>
        <row r="4318">
          <cell r="C4318">
            <v>23</v>
          </cell>
          <cell r="I4318">
            <v>0</v>
          </cell>
          <cell r="R4318">
            <v>290</v>
          </cell>
        </row>
        <row r="4319">
          <cell r="C4319">
            <v>23</v>
          </cell>
          <cell r="I4319">
            <v>0</v>
          </cell>
          <cell r="R4319">
            <v>290</v>
          </cell>
        </row>
        <row r="4320">
          <cell r="C4320">
            <v>23</v>
          </cell>
          <cell r="I4320">
            <v>0</v>
          </cell>
          <cell r="R4320">
            <v>290</v>
          </cell>
        </row>
        <row r="4321">
          <cell r="C4321">
            <v>23</v>
          </cell>
          <cell r="I4321">
            <v>0</v>
          </cell>
          <cell r="R4321">
            <v>290</v>
          </cell>
        </row>
        <row r="4322">
          <cell r="C4322">
            <v>23</v>
          </cell>
          <cell r="I4322">
            <v>0</v>
          </cell>
          <cell r="R4322">
            <v>290</v>
          </cell>
        </row>
        <row r="4323">
          <cell r="C4323">
            <v>23</v>
          </cell>
          <cell r="I4323">
            <v>0</v>
          </cell>
          <cell r="R4323">
            <v>290</v>
          </cell>
        </row>
        <row r="4324">
          <cell r="C4324">
            <v>23</v>
          </cell>
          <cell r="I4324">
            <v>0</v>
          </cell>
          <cell r="R4324">
            <v>290</v>
          </cell>
        </row>
        <row r="4325">
          <cell r="C4325">
            <v>34</v>
          </cell>
          <cell r="I4325">
            <v>0</v>
          </cell>
          <cell r="R4325">
            <v>280</v>
          </cell>
        </row>
        <row r="4326">
          <cell r="C4326">
            <v>34</v>
          </cell>
          <cell r="I4326">
            <v>0</v>
          </cell>
          <cell r="R4326">
            <v>280</v>
          </cell>
        </row>
        <row r="4327">
          <cell r="C4327">
            <v>34</v>
          </cell>
          <cell r="I4327">
            <v>0</v>
          </cell>
          <cell r="R4327">
            <v>280</v>
          </cell>
        </row>
        <row r="4328">
          <cell r="C4328">
            <v>34</v>
          </cell>
          <cell r="I4328">
            <v>0</v>
          </cell>
          <cell r="R4328">
            <v>280</v>
          </cell>
        </row>
        <row r="4329">
          <cell r="C4329">
            <v>34</v>
          </cell>
          <cell r="I4329">
            <v>0</v>
          </cell>
          <cell r="R4329">
            <v>280</v>
          </cell>
        </row>
        <row r="4330">
          <cell r="C4330">
            <v>34</v>
          </cell>
          <cell r="I4330">
            <v>0</v>
          </cell>
          <cell r="R4330">
            <v>280</v>
          </cell>
        </row>
        <row r="4331">
          <cell r="C4331">
            <v>34</v>
          </cell>
          <cell r="I4331">
            <v>0</v>
          </cell>
          <cell r="R4331">
            <v>280</v>
          </cell>
        </row>
        <row r="4332">
          <cell r="C4332">
            <v>34</v>
          </cell>
          <cell r="I4332">
            <v>0</v>
          </cell>
          <cell r="R4332">
            <v>280</v>
          </cell>
        </row>
        <row r="4333">
          <cell r="C4333">
            <v>34</v>
          </cell>
          <cell r="I4333">
            <v>0</v>
          </cell>
          <cell r="R4333">
            <v>280</v>
          </cell>
        </row>
        <row r="4334">
          <cell r="C4334">
            <v>34</v>
          </cell>
          <cell r="I4334">
            <v>0</v>
          </cell>
          <cell r="R4334">
            <v>280</v>
          </cell>
        </row>
        <row r="4335">
          <cell r="C4335">
            <v>34</v>
          </cell>
          <cell r="I4335">
            <v>0</v>
          </cell>
          <cell r="R4335">
            <v>280</v>
          </cell>
        </row>
        <row r="4336">
          <cell r="C4336">
            <v>34</v>
          </cell>
          <cell r="I4336">
            <v>0</v>
          </cell>
          <cell r="R4336">
            <v>280</v>
          </cell>
        </row>
        <row r="4337">
          <cell r="C4337">
            <v>34</v>
          </cell>
          <cell r="I4337">
            <v>0</v>
          </cell>
          <cell r="R4337">
            <v>280</v>
          </cell>
        </row>
        <row r="4338">
          <cell r="C4338">
            <v>34</v>
          </cell>
          <cell r="I4338">
            <v>0</v>
          </cell>
          <cell r="R4338">
            <v>280</v>
          </cell>
        </row>
        <row r="4339">
          <cell r="C4339">
            <v>34</v>
          </cell>
          <cell r="I4339">
            <v>0</v>
          </cell>
          <cell r="R4339">
            <v>280</v>
          </cell>
        </row>
        <row r="4340">
          <cell r="C4340">
            <v>34</v>
          </cell>
          <cell r="I4340">
            <v>0</v>
          </cell>
          <cell r="R4340">
            <v>280</v>
          </cell>
        </row>
        <row r="4341">
          <cell r="C4341">
            <v>22</v>
          </cell>
          <cell r="I4341">
            <v>0</v>
          </cell>
          <cell r="R4341">
            <v>279</v>
          </cell>
        </row>
        <row r="4342">
          <cell r="C4342">
            <v>22</v>
          </cell>
          <cell r="I4342">
            <v>0</v>
          </cell>
          <cell r="R4342">
            <v>279</v>
          </cell>
        </row>
        <row r="4343">
          <cell r="C4343">
            <v>22</v>
          </cell>
          <cell r="I4343">
            <v>0</v>
          </cell>
          <cell r="R4343">
            <v>279</v>
          </cell>
        </row>
        <row r="4344">
          <cell r="C4344">
            <v>22</v>
          </cell>
          <cell r="I4344">
            <v>0</v>
          </cell>
          <cell r="R4344">
            <v>279</v>
          </cell>
        </row>
        <row r="4345">
          <cell r="C4345">
            <v>22</v>
          </cell>
          <cell r="I4345">
            <v>0</v>
          </cell>
          <cell r="R4345">
            <v>279</v>
          </cell>
        </row>
        <row r="4346">
          <cell r="C4346">
            <v>22</v>
          </cell>
          <cell r="I4346">
            <v>0</v>
          </cell>
          <cell r="R4346">
            <v>279</v>
          </cell>
        </row>
        <row r="4347">
          <cell r="C4347">
            <v>22</v>
          </cell>
          <cell r="I4347">
            <v>0</v>
          </cell>
          <cell r="R4347">
            <v>279</v>
          </cell>
        </row>
        <row r="4348">
          <cell r="C4348">
            <v>22</v>
          </cell>
          <cell r="I4348">
            <v>0</v>
          </cell>
          <cell r="R4348">
            <v>279</v>
          </cell>
        </row>
        <row r="4349">
          <cell r="C4349">
            <v>22</v>
          </cell>
          <cell r="I4349">
            <v>0</v>
          </cell>
          <cell r="R4349">
            <v>279</v>
          </cell>
        </row>
        <row r="4350">
          <cell r="C4350">
            <v>22</v>
          </cell>
          <cell r="I4350">
            <v>0</v>
          </cell>
          <cell r="R4350">
            <v>279</v>
          </cell>
        </row>
        <row r="4351">
          <cell r="C4351">
            <v>22</v>
          </cell>
          <cell r="I4351">
            <v>0</v>
          </cell>
          <cell r="R4351">
            <v>279</v>
          </cell>
        </row>
        <row r="4352">
          <cell r="C4352">
            <v>22</v>
          </cell>
          <cell r="I4352">
            <v>0</v>
          </cell>
          <cell r="R4352">
            <v>279</v>
          </cell>
        </row>
        <row r="4353">
          <cell r="C4353">
            <v>22</v>
          </cell>
          <cell r="I4353">
            <v>0</v>
          </cell>
          <cell r="R4353">
            <v>279</v>
          </cell>
        </row>
        <row r="4354">
          <cell r="C4354">
            <v>22</v>
          </cell>
          <cell r="I4354">
            <v>0</v>
          </cell>
          <cell r="R4354">
            <v>279</v>
          </cell>
        </row>
        <row r="4355">
          <cell r="C4355">
            <v>22</v>
          </cell>
          <cell r="I4355">
            <v>0</v>
          </cell>
          <cell r="R4355">
            <v>279</v>
          </cell>
        </row>
        <row r="4356">
          <cell r="C4356">
            <v>22</v>
          </cell>
          <cell r="I4356">
            <v>0</v>
          </cell>
          <cell r="R4356">
            <v>279</v>
          </cell>
        </row>
        <row r="4357">
          <cell r="C4357">
            <v>19</v>
          </cell>
          <cell r="I4357">
            <v>0</v>
          </cell>
          <cell r="R4357">
            <v>254</v>
          </cell>
        </row>
        <row r="4358">
          <cell r="C4358">
            <v>19</v>
          </cell>
          <cell r="I4358">
            <v>0</v>
          </cell>
          <cell r="R4358">
            <v>254</v>
          </cell>
        </row>
        <row r="4359">
          <cell r="C4359">
            <v>19</v>
          </cell>
          <cell r="I4359">
            <v>0</v>
          </cell>
          <cell r="R4359">
            <v>254</v>
          </cell>
        </row>
        <row r="4360">
          <cell r="C4360">
            <v>19</v>
          </cell>
          <cell r="I4360">
            <v>0</v>
          </cell>
          <cell r="R4360">
            <v>254</v>
          </cell>
        </row>
        <row r="4361">
          <cell r="C4361">
            <v>19</v>
          </cell>
          <cell r="I4361">
            <v>0</v>
          </cell>
          <cell r="R4361">
            <v>254</v>
          </cell>
        </row>
        <row r="4362">
          <cell r="C4362">
            <v>19</v>
          </cell>
          <cell r="I4362">
            <v>0</v>
          </cell>
          <cell r="R4362">
            <v>254</v>
          </cell>
        </row>
        <row r="4363">
          <cell r="C4363">
            <v>19</v>
          </cell>
          <cell r="I4363">
            <v>0</v>
          </cell>
          <cell r="R4363">
            <v>254</v>
          </cell>
        </row>
        <row r="4364">
          <cell r="C4364">
            <v>19</v>
          </cell>
          <cell r="I4364">
            <v>0</v>
          </cell>
          <cell r="R4364">
            <v>254</v>
          </cell>
        </row>
        <row r="4365">
          <cell r="C4365">
            <v>19</v>
          </cell>
          <cell r="I4365">
            <v>0</v>
          </cell>
          <cell r="R4365">
            <v>254</v>
          </cell>
        </row>
        <row r="4366">
          <cell r="C4366">
            <v>19</v>
          </cell>
          <cell r="I4366">
            <v>0</v>
          </cell>
          <cell r="R4366">
            <v>254</v>
          </cell>
        </row>
        <row r="4367">
          <cell r="C4367">
            <v>19</v>
          </cell>
          <cell r="I4367">
            <v>0</v>
          </cell>
          <cell r="R4367">
            <v>254</v>
          </cell>
        </row>
        <row r="4368">
          <cell r="C4368">
            <v>19</v>
          </cell>
          <cell r="I4368">
            <v>0</v>
          </cell>
          <cell r="R4368">
            <v>254</v>
          </cell>
        </row>
        <row r="4369">
          <cell r="C4369">
            <v>19</v>
          </cell>
          <cell r="I4369">
            <v>0</v>
          </cell>
          <cell r="R4369">
            <v>254</v>
          </cell>
        </row>
        <row r="4370">
          <cell r="C4370">
            <v>19</v>
          </cell>
          <cell r="I4370">
            <v>0</v>
          </cell>
          <cell r="R4370">
            <v>254</v>
          </cell>
        </row>
        <row r="4371">
          <cell r="C4371">
            <v>19</v>
          </cell>
          <cell r="I4371">
            <v>0</v>
          </cell>
          <cell r="R4371">
            <v>254</v>
          </cell>
        </row>
        <row r="4372">
          <cell r="C4372">
            <v>19</v>
          </cell>
          <cell r="I4372">
            <v>0</v>
          </cell>
          <cell r="R4372">
            <v>254</v>
          </cell>
        </row>
        <row r="4373">
          <cell r="C4373">
            <v>21</v>
          </cell>
          <cell r="I4373">
            <v>0</v>
          </cell>
          <cell r="R4373">
            <v>222</v>
          </cell>
        </row>
        <row r="4374">
          <cell r="C4374">
            <v>21</v>
          </cell>
          <cell r="I4374">
            <v>0</v>
          </cell>
          <cell r="R4374">
            <v>222</v>
          </cell>
        </row>
        <row r="4375">
          <cell r="C4375">
            <v>21</v>
          </cell>
          <cell r="I4375">
            <v>0</v>
          </cell>
          <cell r="R4375">
            <v>222</v>
          </cell>
        </row>
        <row r="4376">
          <cell r="C4376">
            <v>21</v>
          </cell>
          <cell r="I4376">
            <v>0</v>
          </cell>
          <cell r="R4376">
            <v>222</v>
          </cell>
        </row>
        <row r="4377">
          <cell r="C4377">
            <v>21</v>
          </cell>
          <cell r="I4377">
            <v>0</v>
          </cell>
          <cell r="R4377">
            <v>222</v>
          </cell>
        </row>
        <row r="4378">
          <cell r="C4378">
            <v>21</v>
          </cell>
          <cell r="I4378">
            <v>0</v>
          </cell>
          <cell r="R4378">
            <v>222</v>
          </cell>
        </row>
        <row r="4379">
          <cell r="C4379">
            <v>21</v>
          </cell>
          <cell r="I4379">
            <v>0</v>
          </cell>
          <cell r="R4379">
            <v>222</v>
          </cell>
        </row>
        <row r="4380">
          <cell r="C4380">
            <v>21</v>
          </cell>
          <cell r="I4380">
            <v>0</v>
          </cell>
          <cell r="R4380">
            <v>222</v>
          </cell>
        </row>
        <row r="4381">
          <cell r="C4381">
            <v>21</v>
          </cell>
          <cell r="I4381">
            <v>0</v>
          </cell>
          <cell r="R4381">
            <v>222</v>
          </cell>
        </row>
        <row r="4382">
          <cell r="C4382">
            <v>21</v>
          </cell>
          <cell r="I4382">
            <v>0</v>
          </cell>
          <cell r="R4382">
            <v>222</v>
          </cell>
        </row>
        <row r="4383">
          <cell r="C4383">
            <v>21</v>
          </cell>
          <cell r="I4383">
            <v>0</v>
          </cell>
          <cell r="R4383">
            <v>222</v>
          </cell>
        </row>
        <row r="4384">
          <cell r="C4384">
            <v>21</v>
          </cell>
          <cell r="I4384">
            <v>0</v>
          </cell>
          <cell r="R4384">
            <v>222</v>
          </cell>
        </row>
        <row r="4385">
          <cell r="C4385">
            <v>21</v>
          </cell>
          <cell r="I4385">
            <v>0</v>
          </cell>
          <cell r="R4385">
            <v>222</v>
          </cell>
        </row>
        <row r="4386">
          <cell r="C4386">
            <v>21</v>
          </cell>
          <cell r="I4386">
            <v>0</v>
          </cell>
          <cell r="R4386">
            <v>222</v>
          </cell>
        </row>
        <row r="4387">
          <cell r="C4387">
            <v>21</v>
          </cell>
          <cell r="I4387">
            <v>0</v>
          </cell>
          <cell r="R4387">
            <v>222</v>
          </cell>
        </row>
        <row r="4388">
          <cell r="C4388">
            <v>21</v>
          </cell>
          <cell r="I4388">
            <v>0</v>
          </cell>
          <cell r="R4388">
            <v>222</v>
          </cell>
        </row>
        <row r="4389">
          <cell r="C4389">
            <v>18</v>
          </cell>
          <cell r="I4389">
            <v>0</v>
          </cell>
          <cell r="R4389">
            <v>215</v>
          </cell>
        </row>
        <row r="4390">
          <cell r="C4390">
            <v>18</v>
          </cell>
          <cell r="I4390">
            <v>0</v>
          </cell>
          <cell r="R4390">
            <v>215</v>
          </cell>
        </row>
        <row r="4391">
          <cell r="C4391">
            <v>18</v>
          </cell>
          <cell r="I4391">
            <v>0</v>
          </cell>
          <cell r="R4391">
            <v>215</v>
          </cell>
        </row>
        <row r="4392">
          <cell r="C4392">
            <v>18</v>
          </cell>
          <cell r="I4392">
            <v>0</v>
          </cell>
          <cell r="R4392">
            <v>215</v>
          </cell>
        </row>
        <row r="4393">
          <cell r="C4393">
            <v>18</v>
          </cell>
          <cell r="I4393">
            <v>0</v>
          </cell>
          <cell r="R4393">
            <v>215</v>
          </cell>
        </row>
        <row r="4394">
          <cell r="C4394">
            <v>18</v>
          </cell>
          <cell r="I4394">
            <v>0</v>
          </cell>
          <cell r="R4394">
            <v>215</v>
          </cell>
        </row>
        <row r="4395">
          <cell r="C4395">
            <v>18</v>
          </cell>
          <cell r="I4395">
            <v>0</v>
          </cell>
          <cell r="R4395">
            <v>215</v>
          </cell>
        </row>
        <row r="4396">
          <cell r="C4396">
            <v>18</v>
          </cell>
          <cell r="I4396">
            <v>0</v>
          </cell>
          <cell r="R4396">
            <v>215</v>
          </cell>
        </row>
        <row r="4397">
          <cell r="C4397">
            <v>18</v>
          </cell>
          <cell r="I4397">
            <v>0</v>
          </cell>
          <cell r="R4397">
            <v>215</v>
          </cell>
        </row>
        <row r="4398">
          <cell r="C4398">
            <v>18</v>
          </cell>
          <cell r="I4398">
            <v>0</v>
          </cell>
          <cell r="R4398">
            <v>215</v>
          </cell>
        </row>
        <row r="4399">
          <cell r="C4399">
            <v>18</v>
          </cell>
          <cell r="I4399">
            <v>0</v>
          </cell>
          <cell r="R4399">
            <v>215</v>
          </cell>
        </row>
        <row r="4400">
          <cell r="C4400">
            <v>18</v>
          </cell>
          <cell r="I4400">
            <v>0</v>
          </cell>
          <cell r="R4400">
            <v>215</v>
          </cell>
        </row>
        <row r="4401">
          <cell r="C4401">
            <v>18</v>
          </cell>
          <cell r="I4401">
            <v>0</v>
          </cell>
          <cell r="R4401">
            <v>215</v>
          </cell>
        </row>
        <row r="4402">
          <cell r="C4402">
            <v>18</v>
          </cell>
          <cell r="I4402">
            <v>0</v>
          </cell>
          <cell r="R4402">
            <v>215</v>
          </cell>
        </row>
        <row r="4403">
          <cell r="C4403">
            <v>18</v>
          </cell>
          <cell r="I4403">
            <v>0</v>
          </cell>
          <cell r="R4403">
            <v>215</v>
          </cell>
        </row>
        <row r="4404">
          <cell r="C4404">
            <v>18</v>
          </cell>
          <cell r="I4404">
            <v>0</v>
          </cell>
          <cell r="R4404">
            <v>215</v>
          </cell>
        </row>
        <row r="4405">
          <cell r="C4405">
            <v>21</v>
          </cell>
          <cell r="I4405">
            <v>0</v>
          </cell>
          <cell r="R4405">
            <v>213</v>
          </cell>
        </row>
        <row r="4406">
          <cell r="C4406">
            <v>21</v>
          </cell>
          <cell r="I4406">
            <v>0</v>
          </cell>
          <cell r="R4406">
            <v>213</v>
          </cell>
        </row>
        <row r="4407">
          <cell r="C4407">
            <v>21</v>
          </cell>
          <cell r="I4407">
            <v>0</v>
          </cell>
          <cell r="R4407">
            <v>213</v>
          </cell>
        </row>
        <row r="4408">
          <cell r="C4408">
            <v>21</v>
          </cell>
          <cell r="I4408">
            <v>0</v>
          </cell>
          <cell r="R4408">
            <v>213</v>
          </cell>
        </row>
        <row r="4409">
          <cell r="C4409">
            <v>21</v>
          </cell>
          <cell r="I4409">
            <v>0</v>
          </cell>
          <cell r="R4409">
            <v>213</v>
          </cell>
        </row>
        <row r="4410">
          <cell r="C4410">
            <v>21</v>
          </cell>
          <cell r="I4410">
            <v>0</v>
          </cell>
          <cell r="R4410">
            <v>213</v>
          </cell>
        </row>
        <row r="4411">
          <cell r="C4411">
            <v>21</v>
          </cell>
          <cell r="I4411">
            <v>0</v>
          </cell>
          <cell r="R4411">
            <v>213</v>
          </cell>
        </row>
        <row r="4412">
          <cell r="C4412">
            <v>21</v>
          </cell>
          <cell r="I4412">
            <v>0</v>
          </cell>
          <cell r="R4412">
            <v>213</v>
          </cell>
        </row>
        <row r="4413">
          <cell r="C4413">
            <v>21</v>
          </cell>
          <cell r="I4413">
            <v>0</v>
          </cell>
          <cell r="R4413">
            <v>213</v>
          </cell>
        </row>
        <row r="4414">
          <cell r="C4414">
            <v>21</v>
          </cell>
          <cell r="I4414">
            <v>0</v>
          </cell>
          <cell r="R4414">
            <v>213</v>
          </cell>
        </row>
        <row r="4415">
          <cell r="C4415">
            <v>21</v>
          </cell>
          <cell r="I4415">
            <v>0</v>
          </cell>
          <cell r="R4415">
            <v>213</v>
          </cell>
        </row>
        <row r="4416">
          <cell r="C4416">
            <v>21</v>
          </cell>
          <cell r="I4416">
            <v>0</v>
          </cell>
          <cell r="R4416">
            <v>213</v>
          </cell>
        </row>
        <row r="4417">
          <cell r="C4417">
            <v>21</v>
          </cell>
          <cell r="I4417">
            <v>0</v>
          </cell>
          <cell r="R4417">
            <v>213</v>
          </cell>
        </row>
        <row r="4418">
          <cell r="C4418">
            <v>21</v>
          </cell>
          <cell r="I4418">
            <v>0</v>
          </cell>
          <cell r="R4418">
            <v>213</v>
          </cell>
        </row>
        <row r="4419">
          <cell r="C4419">
            <v>21</v>
          </cell>
          <cell r="I4419">
            <v>0</v>
          </cell>
          <cell r="R4419">
            <v>213</v>
          </cell>
        </row>
        <row r="4420">
          <cell r="C4420">
            <v>21</v>
          </cell>
          <cell r="I4420">
            <v>0</v>
          </cell>
          <cell r="R4420">
            <v>213</v>
          </cell>
        </row>
        <row r="4421">
          <cell r="C4421">
            <v>20</v>
          </cell>
          <cell r="I4421">
            <v>0</v>
          </cell>
          <cell r="R4421">
            <v>182</v>
          </cell>
        </row>
        <row r="4422">
          <cell r="C4422">
            <v>20</v>
          </cell>
          <cell r="I4422">
            <v>0</v>
          </cell>
          <cell r="R4422">
            <v>182</v>
          </cell>
        </row>
        <row r="4423">
          <cell r="C4423">
            <v>20</v>
          </cell>
          <cell r="I4423">
            <v>0</v>
          </cell>
          <cell r="R4423">
            <v>182</v>
          </cell>
        </row>
        <row r="4424">
          <cell r="C4424">
            <v>20</v>
          </cell>
          <cell r="I4424">
            <v>0</v>
          </cell>
          <cell r="R4424">
            <v>182</v>
          </cell>
        </row>
        <row r="4425">
          <cell r="C4425">
            <v>20</v>
          </cell>
          <cell r="I4425">
            <v>0</v>
          </cell>
          <cell r="R4425">
            <v>182</v>
          </cell>
        </row>
        <row r="4426">
          <cell r="C4426">
            <v>20</v>
          </cell>
          <cell r="I4426">
            <v>0</v>
          </cell>
          <cell r="R4426">
            <v>182</v>
          </cell>
        </row>
        <row r="4427">
          <cell r="C4427">
            <v>20</v>
          </cell>
          <cell r="I4427">
            <v>0</v>
          </cell>
          <cell r="R4427">
            <v>182</v>
          </cell>
        </row>
        <row r="4428">
          <cell r="C4428">
            <v>20</v>
          </cell>
          <cell r="I4428">
            <v>0</v>
          </cell>
          <cell r="R4428">
            <v>182</v>
          </cell>
        </row>
        <row r="4429">
          <cell r="C4429">
            <v>20</v>
          </cell>
          <cell r="I4429">
            <v>0</v>
          </cell>
          <cell r="R4429">
            <v>182</v>
          </cell>
        </row>
        <row r="4430">
          <cell r="C4430">
            <v>20</v>
          </cell>
          <cell r="I4430">
            <v>0</v>
          </cell>
          <cell r="R4430">
            <v>182</v>
          </cell>
        </row>
        <row r="4431">
          <cell r="C4431">
            <v>20</v>
          </cell>
          <cell r="I4431">
            <v>0</v>
          </cell>
          <cell r="R4431">
            <v>182</v>
          </cell>
        </row>
        <row r="4432">
          <cell r="C4432">
            <v>20</v>
          </cell>
          <cell r="I4432">
            <v>0</v>
          </cell>
          <cell r="R4432">
            <v>182</v>
          </cell>
        </row>
        <row r="4433">
          <cell r="C4433">
            <v>20</v>
          </cell>
          <cell r="I4433">
            <v>0</v>
          </cell>
          <cell r="R4433">
            <v>182</v>
          </cell>
        </row>
        <row r="4434">
          <cell r="C4434">
            <v>20</v>
          </cell>
          <cell r="I4434">
            <v>0</v>
          </cell>
          <cell r="R4434">
            <v>182</v>
          </cell>
        </row>
        <row r="4435">
          <cell r="C4435">
            <v>20</v>
          </cell>
          <cell r="I4435">
            <v>0</v>
          </cell>
          <cell r="R4435">
            <v>182</v>
          </cell>
        </row>
        <row r="4436">
          <cell r="C4436">
            <v>20</v>
          </cell>
          <cell r="I4436">
            <v>0</v>
          </cell>
          <cell r="R4436">
            <v>182</v>
          </cell>
        </row>
        <row r="4437">
          <cell r="C4437">
            <v>26</v>
          </cell>
          <cell r="I4437">
            <v>0</v>
          </cell>
          <cell r="R4437">
            <v>174</v>
          </cell>
        </row>
        <row r="4438">
          <cell r="C4438">
            <v>26</v>
          </cell>
          <cell r="I4438">
            <v>0</v>
          </cell>
          <cell r="R4438">
            <v>174</v>
          </cell>
        </row>
        <row r="4439">
          <cell r="C4439">
            <v>26</v>
          </cell>
          <cell r="I4439">
            <v>0</v>
          </cell>
          <cell r="R4439">
            <v>174</v>
          </cell>
        </row>
        <row r="4440">
          <cell r="C4440">
            <v>26</v>
          </cell>
          <cell r="I4440">
            <v>0</v>
          </cell>
          <cell r="R4440">
            <v>174</v>
          </cell>
        </row>
        <row r="4441">
          <cell r="C4441">
            <v>26</v>
          </cell>
          <cell r="I4441">
            <v>0</v>
          </cell>
          <cell r="R4441">
            <v>174</v>
          </cell>
        </row>
        <row r="4442">
          <cell r="C4442">
            <v>26</v>
          </cell>
          <cell r="I4442">
            <v>0</v>
          </cell>
          <cell r="R4442">
            <v>174</v>
          </cell>
        </row>
        <row r="4443">
          <cell r="C4443">
            <v>26</v>
          </cell>
          <cell r="I4443">
            <v>0</v>
          </cell>
          <cell r="R4443">
            <v>174</v>
          </cell>
        </row>
        <row r="4444">
          <cell r="C4444">
            <v>26</v>
          </cell>
          <cell r="I4444">
            <v>0</v>
          </cell>
          <cell r="R4444">
            <v>174</v>
          </cell>
        </row>
        <row r="4445">
          <cell r="C4445">
            <v>26</v>
          </cell>
          <cell r="I4445">
            <v>0</v>
          </cell>
          <cell r="R4445">
            <v>174</v>
          </cell>
        </row>
        <row r="4446">
          <cell r="C4446">
            <v>26</v>
          </cell>
          <cell r="I4446">
            <v>0</v>
          </cell>
          <cell r="R4446">
            <v>174</v>
          </cell>
        </row>
        <row r="4447">
          <cell r="C4447">
            <v>26</v>
          </cell>
          <cell r="I4447">
            <v>0</v>
          </cell>
          <cell r="R4447">
            <v>174</v>
          </cell>
        </row>
        <row r="4448">
          <cell r="C4448">
            <v>26</v>
          </cell>
          <cell r="I4448">
            <v>0</v>
          </cell>
          <cell r="R4448">
            <v>174</v>
          </cell>
        </row>
        <row r="4449">
          <cell r="C4449">
            <v>26</v>
          </cell>
          <cell r="I4449">
            <v>0</v>
          </cell>
          <cell r="R4449">
            <v>174</v>
          </cell>
        </row>
        <row r="4450">
          <cell r="C4450">
            <v>26</v>
          </cell>
          <cell r="I4450">
            <v>0</v>
          </cell>
          <cell r="R4450">
            <v>174</v>
          </cell>
        </row>
        <row r="4451">
          <cell r="C4451">
            <v>26</v>
          </cell>
          <cell r="I4451">
            <v>0</v>
          </cell>
          <cell r="R4451">
            <v>174</v>
          </cell>
        </row>
        <row r="4452">
          <cell r="C4452">
            <v>26</v>
          </cell>
          <cell r="I4452">
            <v>0</v>
          </cell>
          <cell r="R4452">
            <v>174</v>
          </cell>
        </row>
        <row r="4453">
          <cell r="C4453">
            <v>20</v>
          </cell>
          <cell r="I4453">
            <v>0</v>
          </cell>
          <cell r="R4453">
            <v>162</v>
          </cell>
        </row>
        <row r="4454">
          <cell r="C4454">
            <v>20</v>
          </cell>
          <cell r="I4454">
            <v>0</v>
          </cell>
          <cell r="R4454">
            <v>162</v>
          </cell>
        </row>
        <row r="4455">
          <cell r="C4455">
            <v>20</v>
          </cell>
          <cell r="I4455">
            <v>0</v>
          </cell>
          <cell r="R4455">
            <v>162</v>
          </cell>
        </row>
        <row r="4456">
          <cell r="C4456">
            <v>20</v>
          </cell>
          <cell r="I4456">
            <v>0</v>
          </cell>
          <cell r="R4456">
            <v>162</v>
          </cell>
        </row>
        <row r="4457">
          <cell r="C4457">
            <v>20</v>
          </cell>
          <cell r="I4457">
            <v>0</v>
          </cell>
          <cell r="R4457">
            <v>162</v>
          </cell>
        </row>
        <row r="4458">
          <cell r="C4458">
            <v>20</v>
          </cell>
          <cell r="I4458">
            <v>0</v>
          </cell>
          <cell r="R4458">
            <v>162</v>
          </cell>
        </row>
        <row r="4459">
          <cell r="C4459">
            <v>20</v>
          </cell>
          <cell r="I4459">
            <v>0</v>
          </cell>
          <cell r="R4459">
            <v>162</v>
          </cell>
        </row>
        <row r="4460">
          <cell r="C4460">
            <v>20</v>
          </cell>
          <cell r="I4460">
            <v>0</v>
          </cell>
          <cell r="R4460">
            <v>162</v>
          </cell>
        </row>
        <row r="4461">
          <cell r="C4461">
            <v>20</v>
          </cell>
          <cell r="I4461">
            <v>0</v>
          </cell>
          <cell r="R4461">
            <v>162</v>
          </cell>
        </row>
        <row r="4462">
          <cell r="C4462">
            <v>20</v>
          </cell>
          <cell r="I4462">
            <v>0</v>
          </cell>
          <cell r="R4462">
            <v>162</v>
          </cell>
        </row>
        <row r="4463">
          <cell r="C4463">
            <v>20</v>
          </cell>
          <cell r="I4463">
            <v>0</v>
          </cell>
          <cell r="R4463">
            <v>162</v>
          </cell>
        </row>
        <row r="4464">
          <cell r="C4464">
            <v>20</v>
          </cell>
          <cell r="I4464">
            <v>0</v>
          </cell>
          <cell r="R4464">
            <v>162</v>
          </cell>
        </row>
        <row r="4465">
          <cell r="C4465">
            <v>20</v>
          </cell>
          <cell r="I4465">
            <v>0</v>
          </cell>
          <cell r="R4465">
            <v>162</v>
          </cell>
        </row>
        <row r="4466">
          <cell r="C4466">
            <v>20</v>
          </cell>
          <cell r="I4466">
            <v>0</v>
          </cell>
          <cell r="R4466">
            <v>162</v>
          </cell>
        </row>
        <row r="4467">
          <cell r="C4467">
            <v>20</v>
          </cell>
          <cell r="I4467">
            <v>0</v>
          </cell>
          <cell r="R4467">
            <v>162</v>
          </cell>
        </row>
        <row r="4468">
          <cell r="C4468">
            <v>20</v>
          </cell>
          <cell r="I4468">
            <v>0</v>
          </cell>
          <cell r="R4468">
            <v>162</v>
          </cell>
        </row>
        <row r="4469">
          <cell r="C4469">
            <v>33</v>
          </cell>
          <cell r="I4469">
            <v>0</v>
          </cell>
          <cell r="R4469">
            <v>141</v>
          </cell>
        </row>
        <row r="4470">
          <cell r="C4470">
            <v>33</v>
          </cell>
          <cell r="I4470">
            <v>0</v>
          </cell>
          <cell r="R4470">
            <v>141</v>
          </cell>
        </row>
        <row r="4471">
          <cell r="C4471">
            <v>33</v>
          </cell>
          <cell r="I4471">
            <v>0</v>
          </cell>
          <cell r="R4471">
            <v>141</v>
          </cell>
        </row>
        <row r="4472">
          <cell r="C4472">
            <v>33</v>
          </cell>
          <cell r="I4472">
            <v>0</v>
          </cell>
          <cell r="R4472">
            <v>141</v>
          </cell>
        </row>
        <row r="4473">
          <cell r="C4473">
            <v>33</v>
          </cell>
          <cell r="I4473">
            <v>0</v>
          </cell>
          <cell r="R4473">
            <v>141</v>
          </cell>
        </row>
        <row r="4474">
          <cell r="C4474">
            <v>33</v>
          </cell>
          <cell r="I4474">
            <v>0</v>
          </cell>
          <cell r="R4474">
            <v>141</v>
          </cell>
        </row>
        <row r="4475">
          <cell r="C4475">
            <v>33</v>
          </cell>
          <cell r="I4475">
            <v>0</v>
          </cell>
          <cell r="R4475">
            <v>141</v>
          </cell>
        </row>
        <row r="4476">
          <cell r="C4476">
            <v>33</v>
          </cell>
          <cell r="I4476">
            <v>0</v>
          </cell>
          <cell r="R4476">
            <v>141</v>
          </cell>
        </row>
        <row r="4477">
          <cell r="C4477">
            <v>33</v>
          </cell>
          <cell r="I4477">
            <v>0</v>
          </cell>
          <cell r="R4477">
            <v>141</v>
          </cell>
        </row>
        <row r="4478">
          <cell r="C4478">
            <v>33</v>
          </cell>
          <cell r="I4478">
            <v>0</v>
          </cell>
          <cell r="R4478">
            <v>141</v>
          </cell>
        </row>
        <row r="4479">
          <cell r="C4479">
            <v>33</v>
          </cell>
          <cell r="I4479">
            <v>0</v>
          </cell>
          <cell r="R4479">
            <v>141</v>
          </cell>
        </row>
        <row r="4480">
          <cell r="C4480">
            <v>33</v>
          </cell>
          <cell r="I4480">
            <v>0</v>
          </cell>
          <cell r="R4480">
            <v>141</v>
          </cell>
        </row>
        <row r="4481">
          <cell r="C4481">
            <v>33</v>
          </cell>
          <cell r="I4481">
            <v>0</v>
          </cell>
          <cell r="R4481">
            <v>141</v>
          </cell>
        </row>
        <row r="4482">
          <cell r="C4482">
            <v>33</v>
          </cell>
          <cell r="I4482">
            <v>0</v>
          </cell>
          <cell r="R4482">
            <v>141</v>
          </cell>
        </row>
        <row r="4483">
          <cell r="C4483">
            <v>33</v>
          </cell>
          <cell r="I4483">
            <v>0</v>
          </cell>
          <cell r="R4483">
            <v>141</v>
          </cell>
        </row>
        <row r="4484">
          <cell r="C4484">
            <v>33</v>
          </cell>
          <cell r="I4484">
            <v>0</v>
          </cell>
          <cell r="R4484">
            <v>141</v>
          </cell>
        </row>
        <row r="4485">
          <cell r="C4485">
            <v>34</v>
          </cell>
          <cell r="I4485">
            <v>0</v>
          </cell>
          <cell r="R4485">
            <v>140</v>
          </cell>
        </row>
        <row r="4486">
          <cell r="C4486">
            <v>34</v>
          </cell>
          <cell r="I4486">
            <v>0</v>
          </cell>
          <cell r="R4486">
            <v>140</v>
          </cell>
        </row>
        <row r="4487">
          <cell r="C4487">
            <v>34</v>
          </cell>
          <cell r="I4487">
            <v>0</v>
          </cell>
          <cell r="R4487">
            <v>140</v>
          </cell>
        </row>
        <row r="4488">
          <cell r="C4488">
            <v>34</v>
          </cell>
          <cell r="I4488">
            <v>0</v>
          </cell>
          <cell r="R4488">
            <v>140</v>
          </cell>
        </row>
        <row r="4489">
          <cell r="C4489">
            <v>34</v>
          </cell>
          <cell r="I4489">
            <v>0</v>
          </cell>
          <cell r="R4489">
            <v>140</v>
          </cell>
        </row>
        <row r="4490">
          <cell r="C4490">
            <v>34</v>
          </cell>
          <cell r="I4490">
            <v>0</v>
          </cell>
          <cell r="R4490">
            <v>140</v>
          </cell>
        </row>
        <row r="4491">
          <cell r="C4491">
            <v>34</v>
          </cell>
          <cell r="I4491">
            <v>0</v>
          </cell>
          <cell r="R4491">
            <v>140</v>
          </cell>
        </row>
        <row r="4492">
          <cell r="C4492">
            <v>34</v>
          </cell>
          <cell r="I4492">
            <v>0</v>
          </cell>
          <cell r="R4492">
            <v>140</v>
          </cell>
        </row>
        <row r="4493">
          <cell r="C4493">
            <v>34</v>
          </cell>
          <cell r="I4493">
            <v>0</v>
          </cell>
          <cell r="R4493">
            <v>140</v>
          </cell>
        </row>
        <row r="4494">
          <cell r="C4494">
            <v>34</v>
          </cell>
          <cell r="I4494">
            <v>0</v>
          </cell>
          <cell r="R4494">
            <v>140</v>
          </cell>
        </row>
        <row r="4495">
          <cell r="C4495">
            <v>34</v>
          </cell>
          <cell r="I4495">
            <v>0</v>
          </cell>
          <cell r="R4495">
            <v>140</v>
          </cell>
        </row>
        <row r="4496">
          <cell r="C4496">
            <v>34</v>
          </cell>
          <cell r="I4496">
            <v>0</v>
          </cell>
          <cell r="R4496">
            <v>140</v>
          </cell>
        </row>
        <row r="4497">
          <cell r="C4497">
            <v>34</v>
          </cell>
          <cell r="I4497">
            <v>0</v>
          </cell>
          <cell r="R4497">
            <v>140</v>
          </cell>
        </row>
        <row r="4498">
          <cell r="C4498">
            <v>34</v>
          </cell>
          <cell r="I4498">
            <v>0</v>
          </cell>
          <cell r="R4498">
            <v>140</v>
          </cell>
        </row>
        <row r="4499">
          <cell r="C4499">
            <v>34</v>
          </cell>
          <cell r="I4499">
            <v>0</v>
          </cell>
          <cell r="R4499">
            <v>140</v>
          </cell>
        </row>
        <row r="4500">
          <cell r="C4500">
            <v>34</v>
          </cell>
          <cell r="I4500">
            <v>0</v>
          </cell>
          <cell r="R4500">
            <v>140</v>
          </cell>
        </row>
        <row r="4501">
          <cell r="C4501">
            <v>33</v>
          </cell>
          <cell r="I4501">
            <v>0</v>
          </cell>
          <cell r="R4501">
            <v>131</v>
          </cell>
        </row>
        <row r="4502">
          <cell r="C4502">
            <v>33</v>
          </cell>
          <cell r="I4502">
            <v>0</v>
          </cell>
          <cell r="R4502">
            <v>131</v>
          </cell>
        </row>
        <row r="4503">
          <cell r="C4503">
            <v>33</v>
          </cell>
          <cell r="I4503">
            <v>0</v>
          </cell>
          <cell r="R4503">
            <v>131</v>
          </cell>
        </row>
        <row r="4504">
          <cell r="C4504">
            <v>33</v>
          </cell>
          <cell r="I4504">
            <v>0</v>
          </cell>
          <cell r="R4504">
            <v>131</v>
          </cell>
        </row>
        <row r="4505">
          <cell r="C4505">
            <v>33</v>
          </cell>
          <cell r="I4505">
            <v>0</v>
          </cell>
          <cell r="R4505">
            <v>131</v>
          </cell>
        </row>
        <row r="4506">
          <cell r="C4506">
            <v>33</v>
          </cell>
          <cell r="I4506">
            <v>0</v>
          </cell>
          <cell r="R4506">
            <v>131</v>
          </cell>
        </row>
        <row r="4507">
          <cell r="C4507">
            <v>33</v>
          </cell>
          <cell r="I4507">
            <v>0</v>
          </cell>
          <cell r="R4507">
            <v>131</v>
          </cell>
        </row>
        <row r="4508">
          <cell r="C4508">
            <v>33</v>
          </cell>
          <cell r="I4508">
            <v>0</v>
          </cell>
          <cell r="R4508">
            <v>131</v>
          </cell>
        </row>
        <row r="4509">
          <cell r="C4509">
            <v>33</v>
          </cell>
          <cell r="I4509">
            <v>0</v>
          </cell>
          <cell r="R4509">
            <v>131</v>
          </cell>
        </row>
        <row r="4510">
          <cell r="C4510">
            <v>33</v>
          </cell>
          <cell r="I4510">
            <v>0</v>
          </cell>
          <cell r="R4510">
            <v>131</v>
          </cell>
        </row>
        <row r="4511">
          <cell r="C4511">
            <v>33</v>
          </cell>
          <cell r="I4511">
            <v>0</v>
          </cell>
          <cell r="R4511">
            <v>131</v>
          </cell>
        </row>
        <row r="4512">
          <cell r="C4512">
            <v>33</v>
          </cell>
          <cell r="I4512">
            <v>0</v>
          </cell>
          <cell r="R4512">
            <v>131</v>
          </cell>
        </row>
        <row r="4513">
          <cell r="C4513">
            <v>33</v>
          </cell>
          <cell r="I4513">
            <v>0</v>
          </cell>
          <cell r="R4513">
            <v>131</v>
          </cell>
        </row>
        <row r="4514">
          <cell r="C4514">
            <v>33</v>
          </cell>
          <cell r="I4514">
            <v>0</v>
          </cell>
          <cell r="R4514">
            <v>131</v>
          </cell>
        </row>
        <row r="4515">
          <cell r="C4515">
            <v>33</v>
          </cell>
          <cell r="I4515">
            <v>0</v>
          </cell>
          <cell r="R4515">
            <v>131</v>
          </cell>
        </row>
        <row r="4516">
          <cell r="C4516">
            <v>33</v>
          </cell>
          <cell r="I4516">
            <v>0</v>
          </cell>
          <cell r="R4516">
            <v>131</v>
          </cell>
        </row>
        <row r="4517">
          <cell r="C4517">
            <v>34</v>
          </cell>
          <cell r="I4517">
            <v>0</v>
          </cell>
          <cell r="R4517">
            <v>131</v>
          </cell>
        </row>
        <row r="4518">
          <cell r="C4518">
            <v>34</v>
          </cell>
          <cell r="I4518">
            <v>0</v>
          </cell>
          <cell r="R4518">
            <v>131</v>
          </cell>
        </row>
        <row r="4519">
          <cell r="C4519">
            <v>34</v>
          </cell>
          <cell r="I4519">
            <v>0</v>
          </cell>
          <cell r="R4519">
            <v>131</v>
          </cell>
        </row>
        <row r="4520">
          <cell r="C4520">
            <v>34</v>
          </cell>
          <cell r="I4520">
            <v>0</v>
          </cell>
          <cell r="R4520">
            <v>131</v>
          </cell>
        </row>
        <row r="4521">
          <cell r="C4521">
            <v>34</v>
          </cell>
          <cell r="I4521">
            <v>0</v>
          </cell>
          <cell r="R4521">
            <v>131</v>
          </cell>
        </row>
        <row r="4522">
          <cell r="C4522">
            <v>34</v>
          </cell>
          <cell r="I4522">
            <v>0</v>
          </cell>
          <cell r="R4522">
            <v>131</v>
          </cell>
        </row>
        <row r="4523">
          <cell r="C4523">
            <v>34</v>
          </cell>
          <cell r="I4523">
            <v>0</v>
          </cell>
          <cell r="R4523">
            <v>131</v>
          </cell>
        </row>
        <row r="4524">
          <cell r="C4524">
            <v>34</v>
          </cell>
          <cell r="I4524">
            <v>0</v>
          </cell>
          <cell r="R4524">
            <v>131</v>
          </cell>
        </row>
        <row r="4525">
          <cell r="C4525">
            <v>34</v>
          </cell>
          <cell r="I4525">
            <v>0</v>
          </cell>
          <cell r="R4525">
            <v>131</v>
          </cell>
        </row>
        <row r="4526">
          <cell r="C4526">
            <v>34</v>
          </cell>
          <cell r="I4526">
            <v>0</v>
          </cell>
          <cell r="R4526">
            <v>131</v>
          </cell>
        </row>
        <row r="4527">
          <cell r="C4527">
            <v>34</v>
          </cell>
          <cell r="I4527">
            <v>0</v>
          </cell>
          <cell r="R4527">
            <v>131</v>
          </cell>
        </row>
        <row r="4528">
          <cell r="C4528">
            <v>34</v>
          </cell>
          <cell r="I4528">
            <v>0</v>
          </cell>
          <cell r="R4528">
            <v>131</v>
          </cell>
        </row>
        <row r="4529">
          <cell r="C4529">
            <v>34</v>
          </cell>
          <cell r="I4529">
            <v>0</v>
          </cell>
          <cell r="R4529">
            <v>131</v>
          </cell>
        </row>
        <row r="4530">
          <cell r="C4530">
            <v>34</v>
          </cell>
          <cell r="I4530">
            <v>0</v>
          </cell>
          <cell r="R4530">
            <v>131</v>
          </cell>
        </row>
        <row r="4531">
          <cell r="C4531">
            <v>34</v>
          </cell>
          <cell r="I4531">
            <v>0</v>
          </cell>
          <cell r="R4531">
            <v>131</v>
          </cell>
        </row>
        <row r="4532">
          <cell r="C4532">
            <v>34</v>
          </cell>
          <cell r="I4532">
            <v>0</v>
          </cell>
          <cell r="R4532">
            <v>131</v>
          </cell>
        </row>
        <row r="4533">
          <cell r="C4533">
            <v>34</v>
          </cell>
          <cell r="I4533">
            <v>0</v>
          </cell>
          <cell r="R4533">
            <v>126</v>
          </cell>
        </row>
        <row r="4534">
          <cell r="C4534">
            <v>34</v>
          </cell>
          <cell r="I4534">
            <v>0</v>
          </cell>
          <cell r="R4534">
            <v>126</v>
          </cell>
        </row>
        <row r="4535">
          <cell r="C4535">
            <v>34</v>
          </cell>
          <cell r="I4535">
            <v>0</v>
          </cell>
          <cell r="R4535">
            <v>126</v>
          </cell>
        </row>
        <row r="4536">
          <cell r="C4536">
            <v>34</v>
          </cell>
          <cell r="I4536">
            <v>0</v>
          </cell>
          <cell r="R4536">
            <v>126</v>
          </cell>
        </row>
        <row r="4537">
          <cell r="C4537">
            <v>34</v>
          </cell>
          <cell r="I4537">
            <v>0</v>
          </cell>
          <cell r="R4537">
            <v>126</v>
          </cell>
        </row>
        <row r="4538">
          <cell r="C4538">
            <v>34</v>
          </cell>
          <cell r="I4538">
            <v>0</v>
          </cell>
          <cell r="R4538">
            <v>126</v>
          </cell>
        </row>
        <row r="4539">
          <cell r="C4539">
            <v>34</v>
          </cell>
          <cell r="I4539">
            <v>0</v>
          </cell>
          <cell r="R4539">
            <v>126</v>
          </cell>
        </row>
        <row r="4540">
          <cell r="C4540">
            <v>34</v>
          </cell>
          <cell r="I4540">
            <v>0</v>
          </cell>
          <cell r="R4540">
            <v>126</v>
          </cell>
        </row>
        <row r="4541">
          <cell r="C4541">
            <v>34</v>
          </cell>
          <cell r="I4541">
            <v>0</v>
          </cell>
          <cell r="R4541">
            <v>126</v>
          </cell>
        </row>
        <row r="4542">
          <cell r="C4542">
            <v>34</v>
          </cell>
          <cell r="I4542">
            <v>0</v>
          </cell>
          <cell r="R4542">
            <v>126</v>
          </cell>
        </row>
        <row r="4543">
          <cell r="C4543">
            <v>34</v>
          </cell>
          <cell r="I4543">
            <v>0</v>
          </cell>
          <cell r="R4543">
            <v>126</v>
          </cell>
        </row>
        <row r="4544">
          <cell r="C4544">
            <v>34</v>
          </cell>
          <cell r="I4544">
            <v>0</v>
          </cell>
          <cell r="R4544">
            <v>126</v>
          </cell>
        </row>
        <row r="4545">
          <cell r="C4545">
            <v>34</v>
          </cell>
          <cell r="I4545">
            <v>0</v>
          </cell>
          <cell r="R4545">
            <v>126</v>
          </cell>
        </row>
        <row r="4546">
          <cell r="C4546">
            <v>34</v>
          </cell>
          <cell r="I4546">
            <v>0</v>
          </cell>
          <cell r="R4546">
            <v>126</v>
          </cell>
        </row>
        <row r="4547">
          <cell r="C4547">
            <v>34</v>
          </cell>
          <cell r="I4547">
            <v>0</v>
          </cell>
          <cell r="R4547">
            <v>126</v>
          </cell>
        </row>
        <row r="4548">
          <cell r="C4548">
            <v>34</v>
          </cell>
          <cell r="I4548">
            <v>0</v>
          </cell>
          <cell r="R4548">
            <v>126</v>
          </cell>
        </row>
        <row r="4549">
          <cell r="C4549">
            <v>28</v>
          </cell>
          <cell r="I4549">
            <v>0</v>
          </cell>
          <cell r="R4549">
            <v>122</v>
          </cell>
        </row>
        <row r="4550">
          <cell r="C4550">
            <v>28</v>
          </cell>
          <cell r="I4550">
            <v>0</v>
          </cell>
          <cell r="R4550">
            <v>122</v>
          </cell>
        </row>
        <row r="4551">
          <cell r="C4551">
            <v>28</v>
          </cell>
          <cell r="I4551">
            <v>0</v>
          </cell>
          <cell r="R4551">
            <v>122</v>
          </cell>
        </row>
        <row r="4552">
          <cell r="C4552">
            <v>28</v>
          </cell>
          <cell r="I4552">
            <v>0</v>
          </cell>
          <cell r="R4552">
            <v>122</v>
          </cell>
        </row>
        <row r="4553">
          <cell r="C4553">
            <v>28</v>
          </cell>
          <cell r="I4553">
            <v>0</v>
          </cell>
          <cell r="R4553">
            <v>122</v>
          </cell>
        </row>
        <row r="4554">
          <cell r="C4554">
            <v>28</v>
          </cell>
          <cell r="I4554">
            <v>0</v>
          </cell>
          <cell r="R4554">
            <v>122</v>
          </cell>
        </row>
        <row r="4555">
          <cell r="C4555">
            <v>28</v>
          </cell>
          <cell r="I4555">
            <v>0</v>
          </cell>
          <cell r="R4555">
            <v>122</v>
          </cell>
        </row>
        <row r="4556">
          <cell r="C4556">
            <v>28</v>
          </cell>
          <cell r="I4556">
            <v>0</v>
          </cell>
          <cell r="R4556">
            <v>122</v>
          </cell>
        </row>
        <row r="4557">
          <cell r="C4557">
            <v>28</v>
          </cell>
          <cell r="I4557">
            <v>0</v>
          </cell>
          <cell r="R4557">
            <v>122</v>
          </cell>
        </row>
        <row r="4558">
          <cell r="C4558">
            <v>28</v>
          </cell>
          <cell r="I4558">
            <v>0</v>
          </cell>
          <cell r="R4558">
            <v>122</v>
          </cell>
        </row>
        <row r="4559">
          <cell r="C4559">
            <v>28</v>
          </cell>
          <cell r="I4559">
            <v>0</v>
          </cell>
          <cell r="R4559">
            <v>122</v>
          </cell>
        </row>
        <row r="4560">
          <cell r="C4560">
            <v>28</v>
          </cell>
          <cell r="I4560">
            <v>0</v>
          </cell>
          <cell r="R4560">
            <v>122</v>
          </cell>
        </row>
        <row r="4561">
          <cell r="C4561">
            <v>28</v>
          </cell>
          <cell r="I4561">
            <v>0</v>
          </cell>
          <cell r="R4561">
            <v>122</v>
          </cell>
        </row>
        <row r="4562">
          <cell r="C4562">
            <v>28</v>
          </cell>
          <cell r="I4562">
            <v>0</v>
          </cell>
          <cell r="R4562">
            <v>122</v>
          </cell>
        </row>
        <row r="4563">
          <cell r="C4563">
            <v>28</v>
          </cell>
          <cell r="I4563">
            <v>0</v>
          </cell>
          <cell r="R4563">
            <v>122</v>
          </cell>
        </row>
        <row r="4564">
          <cell r="C4564">
            <v>28</v>
          </cell>
          <cell r="I4564">
            <v>0</v>
          </cell>
          <cell r="R4564">
            <v>122</v>
          </cell>
        </row>
        <row r="4565">
          <cell r="C4565">
            <v>25</v>
          </cell>
          <cell r="I4565">
            <v>0</v>
          </cell>
          <cell r="R4565">
            <v>113</v>
          </cell>
        </row>
        <row r="4566">
          <cell r="C4566">
            <v>25</v>
          </cell>
          <cell r="I4566">
            <v>0</v>
          </cell>
          <cell r="R4566">
            <v>113</v>
          </cell>
        </row>
        <row r="4567">
          <cell r="C4567">
            <v>25</v>
          </cell>
          <cell r="I4567">
            <v>0</v>
          </cell>
          <cell r="R4567">
            <v>113</v>
          </cell>
        </row>
        <row r="4568">
          <cell r="C4568">
            <v>25</v>
          </cell>
          <cell r="I4568">
            <v>0</v>
          </cell>
          <cell r="R4568">
            <v>113</v>
          </cell>
        </row>
        <row r="4569">
          <cell r="C4569">
            <v>25</v>
          </cell>
          <cell r="I4569">
            <v>0</v>
          </cell>
          <cell r="R4569">
            <v>113</v>
          </cell>
        </row>
        <row r="4570">
          <cell r="C4570">
            <v>25</v>
          </cell>
          <cell r="I4570">
            <v>0</v>
          </cell>
          <cell r="R4570">
            <v>113</v>
          </cell>
        </row>
        <row r="4571">
          <cell r="C4571">
            <v>25</v>
          </cell>
          <cell r="I4571">
            <v>0</v>
          </cell>
          <cell r="R4571">
            <v>113</v>
          </cell>
        </row>
        <row r="4572">
          <cell r="C4572">
            <v>25</v>
          </cell>
          <cell r="I4572">
            <v>0</v>
          </cell>
          <cell r="R4572">
            <v>113</v>
          </cell>
        </row>
        <row r="4573">
          <cell r="C4573">
            <v>25</v>
          </cell>
          <cell r="I4573">
            <v>0</v>
          </cell>
          <cell r="R4573">
            <v>113</v>
          </cell>
        </row>
        <row r="4574">
          <cell r="C4574">
            <v>25</v>
          </cell>
          <cell r="I4574">
            <v>0</v>
          </cell>
          <cell r="R4574">
            <v>113</v>
          </cell>
        </row>
        <row r="4575">
          <cell r="C4575">
            <v>25</v>
          </cell>
          <cell r="I4575">
            <v>0</v>
          </cell>
          <cell r="R4575">
            <v>113</v>
          </cell>
        </row>
        <row r="4576">
          <cell r="C4576">
            <v>25</v>
          </cell>
          <cell r="I4576">
            <v>0</v>
          </cell>
          <cell r="R4576">
            <v>113</v>
          </cell>
        </row>
        <row r="4577">
          <cell r="C4577">
            <v>25</v>
          </cell>
          <cell r="I4577">
            <v>0</v>
          </cell>
          <cell r="R4577">
            <v>113</v>
          </cell>
        </row>
        <row r="4578">
          <cell r="C4578">
            <v>25</v>
          </cell>
          <cell r="I4578">
            <v>0</v>
          </cell>
          <cell r="R4578">
            <v>113</v>
          </cell>
        </row>
        <row r="4579">
          <cell r="C4579">
            <v>25</v>
          </cell>
          <cell r="I4579">
            <v>0</v>
          </cell>
          <cell r="R4579">
            <v>113</v>
          </cell>
        </row>
        <row r="4580">
          <cell r="C4580">
            <v>25</v>
          </cell>
          <cell r="I4580">
            <v>0</v>
          </cell>
          <cell r="R4580">
            <v>113</v>
          </cell>
        </row>
        <row r="4581">
          <cell r="C4581">
            <v>29</v>
          </cell>
          <cell r="I4581">
            <v>0</v>
          </cell>
          <cell r="R4581">
            <v>109</v>
          </cell>
        </row>
        <row r="4582">
          <cell r="C4582">
            <v>29</v>
          </cell>
          <cell r="I4582">
            <v>0</v>
          </cell>
          <cell r="R4582">
            <v>109</v>
          </cell>
        </row>
        <row r="4583">
          <cell r="C4583">
            <v>29</v>
          </cell>
          <cell r="I4583">
            <v>0</v>
          </cell>
          <cell r="R4583">
            <v>109</v>
          </cell>
        </row>
        <row r="4584">
          <cell r="C4584">
            <v>29</v>
          </cell>
          <cell r="I4584">
            <v>0</v>
          </cell>
          <cell r="R4584">
            <v>109</v>
          </cell>
        </row>
        <row r="4585">
          <cell r="C4585">
            <v>29</v>
          </cell>
          <cell r="I4585">
            <v>0</v>
          </cell>
          <cell r="R4585">
            <v>109</v>
          </cell>
        </row>
        <row r="4586">
          <cell r="C4586">
            <v>29</v>
          </cell>
          <cell r="I4586">
            <v>0</v>
          </cell>
          <cell r="R4586">
            <v>109</v>
          </cell>
        </row>
        <row r="4587">
          <cell r="C4587">
            <v>29</v>
          </cell>
          <cell r="I4587">
            <v>0</v>
          </cell>
          <cell r="R4587">
            <v>109</v>
          </cell>
        </row>
        <row r="4588">
          <cell r="C4588">
            <v>29</v>
          </cell>
          <cell r="I4588">
            <v>0</v>
          </cell>
          <cell r="R4588">
            <v>109</v>
          </cell>
        </row>
        <row r="4589">
          <cell r="C4589">
            <v>29</v>
          </cell>
          <cell r="I4589">
            <v>0</v>
          </cell>
          <cell r="R4589">
            <v>109</v>
          </cell>
        </row>
        <row r="4590">
          <cell r="C4590">
            <v>29</v>
          </cell>
          <cell r="I4590">
            <v>0</v>
          </cell>
          <cell r="R4590">
            <v>109</v>
          </cell>
        </row>
        <row r="4591">
          <cell r="C4591">
            <v>29</v>
          </cell>
          <cell r="I4591">
            <v>0</v>
          </cell>
          <cell r="R4591">
            <v>109</v>
          </cell>
        </row>
        <row r="4592">
          <cell r="C4592">
            <v>29</v>
          </cell>
          <cell r="I4592">
            <v>0</v>
          </cell>
          <cell r="R4592">
            <v>109</v>
          </cell>
        </row>
        <row r="4593">
          <cell r="C4593">
            <v>29</v>
          </cell>
          <cell r="I4593">
            <v>0</v>
          </cell>
          <cell r="R4593">
            <v>109</v>
          </cell>
        </row>
        <row r="4594">
          <cell r="C4594">
            <v>29</v>
          </cell>
          <cell r="I4594">
            <v>0</v>
          </cell>
          <cell r="R4594">
            <v>109</v>
          </cell>
        </row>
        <row r="4595">
          <cell r="C4595">
            <v>29</v>
          </cell>
          <cell r="I4595">
            <v>0</v>
          </cell>
          <cell r="R4595">
            <v>109</v>
          </cell>
        </row>
        <row r="4596">
          <cell r="C4596">
            <v>29</v>
          </cell>
          <cell r="I4596">
            <v>0</v>
          </cell>
          <cell r="R4596">
            <v>109</v>
          </cell>
        </row>
        <row r="4597">
          <cell r="C4597">
            <v>27</v>
          </cell>
          <cell r="I4597">
            <v>0</v>
          </cell>
          <cell r="R4597">
            <v>102</v>
          </cell>
        </row>
        <row r="4598">
          <cell r="C4598">
            <v>27</v>
          </cell>
          <cell r="I4598">
            <v>0</v>
          </cell>
          <cell r="R4598">
            <v>102</v>
          </cell>
        </row>
        <row r="4599">
          <cell r="C4599">
            <v>27</v>
          </cell>
          <cell r="I4599">
            <v>0</v>
          </cell>
          <cell r="R4599">
            <v>102</v>
          </cell>
        </row>
        <row r="4600">
          <cell r="C4600">
            <v>27</v>
          </cell>
          <cell r="I4600">
            <v>0</v>
          </cell>
          <cell r="R4600">
            <v>102</v>
          </cell>
        </row>
        <row r="4601">
          <cell r="C4601">
            <v>27</v>
          </cell>
          <cell r="I4601">
            <v>0</v>
          </cell>
          <cell r="R4601">
            <v>102</v>
          </cell>
        </row>
        <row r="4602">
          <cell r="C4602">
            <v>27</v>
          </cell>
          <cell r="I4602">
            <v>0</v>
          </cell>
          <cell r="R4602">
            <v>102</v>
          </cell>
        </row>
        <row r="4603">
          <cell r="C4603">
            <v>27</v>
          </cell>
          <cell r="I4603">
            <v>0</v>
          </cell>
          <cell r="R4603">
            <v>102</v>
          </cell>
        </row>
        <row r="4604">
          <cell r="C4604">
            <v>27</v>
          </cell>
          <cell r="I4604">
            <v>0</v>
          </cell>
          <cell r="R4604">
            <v>102</v>
          </cell>
        </row>
        <row r="4605">
          <cell r="C4605">
            <v>27</v>
          </cell>
          <cell r="I4605">
            <v>0</v>
          </cell>
          <cell r="R4605">
            <v>102</v>
          </cell>
        </row>
        <row r="4606">
          <cell r="C4606">
            <v>27</v>
          </cell>
          <cell r="I4606">
            <v>0</v>
          </cell>
          <cell r="R4606">
            <v>102</v>
          </cell>
        </row>
        <row r="4607">
          <cell r="C4607">
            <v>27</v>
          </cell>
          <cell r="I4607">
            <v>0</v>
          </cell>
          <cell r="R4607">
            <v>102</v>
          </cell>
        </row>
        <row r="4608">
          <cell r="C4608">
            <v>27</v>
          </cell>
          <cell r="I4608">
            <v>0</v>
          </cell>
          <cell r="R4608">
            <v>102</v>
          </cell>
        </row>
        <row r="4609">
          <cell r="C4609">
            <v>27</v>
          </cell>
          <cell r="I4609">
            <v>0</v>
          </cell>
          <cell r="R4609">
            <v>102</v>
          </cell>
        </row>
        <row r="4610">
          <cell r="C4610">
            <v>27</v>
          </cell>
          <cell r="I4610">
            <v>0</v>
          </cell>
          <cell r="R4610">
            <v>102</v>
          </cell>
        </row>
        <row r="4611">
          <cell r="C4611">
            <v>27</v>
          </cell>
          <cell r="I4611">
            <v>0</v>
          </cell>
          <cell r="R4611">
            <v>102</v>
          </cell>
        </row>
        <row r="4612">
          <cell r="C4612">
            <v>27</v>
          </cell>
          <cell r="I4612">
            <v>0</v>
          </cell>
          <cell r="R4612">
            <v>102</v>
          </cell>
        </row>
        <row r="4613">
          <cell r="C4613">
            <v>26</v>
          </cell>
          <cell r="I4613">
            <v>0</v>
          </cell>
          <cell r="R4613">
            <v>100</v>
          </cell>
        </row>
        <row r="4614">
          <cell r="C4614">
            <v>26</v>
          </cell>
          <cell r="I4614">
            <v>0</v>
          </cell>
          <cell r="R4614">
            <v>100</v>
          </cell>
        </row>
        <row r="4615">
          <cell r="C4615">
            <v>26</v>
          </cell>
          <cell r="I4615">
            <v>0</v>
          </cell>
          <cell r="R4615">
            <v>100</v>
          </cell>
        </row>
        <row r="4616">
          <cell r="C4616">
            <v>26</v>
          </cell>
          <cell r="I4616">
            <v>0</v>
          </cell>
          <cell r="R4616">
            <v>100</v>
          </cell>
        </row>
        <row r="4617">
          <cell r="C4617">
            <v>26</v>
          </cell>
          <cell r="I4617">
            <v>0</v>
          </cell>
          <cell r="R4617">
            <v>100</v>
          </cell>
        </row>
        <row r="4618">
          <cell r="C4618">
            <v>26</v>
          </cell>
          <cell r="I4618">
            <v>0</v>
          </cell>
          <cell r="R4618">
            <v>100</v>
          </cell>
        </row>
        <row r="4619">
          <cell r="C4619">
            <v>26</v>
          </cell>
          <cell r="I4619">
            <v>0</v>
          </cell>
          <cell r="R4619">
            <v>100</v>
          </cell>
        </row>
        <row r="4620">
          <cell r="C4620">
            <v>26</v>
          </cell>
          <cell r="I4620">
            <v>0</v>
          </cell>
          <cell r="R4620">
            <v>100</v>
          </cell>
        </row>
        <row r="4621">
          <cell r="C4621">
            <v>26</v>
          </cell>
          <cell r="I4621">
            <v>0</v>
          </cell>
          <cell r="R4621">
            <v>100</v>
          </cell>
        </row>
        <row r="4622">
          <cell r="C4622">
            <v>26</v>
          </cell>
          <cell r="I4622">
            <v>0</v>
          </cell>
          <cell r="R4622">
            <v>100</v>
          </cell>
        </row>
        <row r="4623">
          <cell r="C4623">
            <v>26</v>
          </cell>
          <cell r="I4623">
            <v>0</v>
          </cell>
          <cell r="R4623">
            <v>100</v>
          </cell>
        </row>
        <row r="4624">
          <cell r="C4624">
            <v>26</v>
          </cell>
          <cell r="I4624">
            <v>0</v>
          </cell>
          <cell r="R4624">
            <v>100</v>
          </cell>
        </row>
        <row r="4625">
          <cell r="C4625">
            <v>26</v>
          </cell>
          <cell r="I4625">
            <v>0</v>
          </cell>
          <cell r="R4625">
            <v>100</v>
          </cell>
        </row>
        <row r="4626">
          <cell r="C4626">
            <v>26</v>
          </cell>
          <cell r="I4626">
            <v>0</v>
          </cell>
          <cell r="R4626">
            <v>100</v>
          </cell>
        </row>
        <row r="4627">
          <cell r="C4627">
            <v>26</v>
          </cell>
          <cell r="I4627">
            <v>0</v>
          </cell>
          <cell r="R4627">
            <v>100</v>
          </cell>
        </row>
        <row r="4628">
          <cell r="C4628">
            <v>26</v>
          </cell>
          <cell r="I4628">
            <v>0</v>
          </cell>
          <cell r="R4628">
            <v>100</v>
          </cell>
        </row>
        <row r="4629">
          <cell r="C4629">
            <v>26</v>
          </cell>
          <cell r="I4629">
            <v>0</v>
          </cell>
          <cell r="R4629">
            <v>91</v>
          </cell>
        </row>
        <row r="4630">
          <cell r="C4630">
            <v>26</v>
          </cell>
          <cell r="I4630">
            <v>0</v>
          </cell>
          <cell r="R4630">
            <v>91</v>
          </cell>
        </row>
        <row r="4631">
          <cell r="C4631">
            <v>26</v>
          </cell>
          <cell r="I4631">
            <v>0</v>
          </cell>
          <cell r="R4631">
            <v>91</v>
          </cell>
        </row>
        <row r="4632">
          <cell r="C4632">
            <v>26</v>
          </cell>
          <cell r="I4632">
            <v>0</v>
          </cell>
          <cell r="R4632">
            <v>91</v>
          </cell>
        </row>
        <row r="4633">
          <cell r="C4633">
            <v>26</v>
          </cell>
          <cell r="I4633">
            <v>0</v>
          </cell>
          <cell r="R4633">
            <v>91</v>
          </cell>
        </row>
        <row r="4634">
          <cell r="C4634">
            <v>26</v>
          </cell>
          <cell r="I4634">
            <v>0</v>
          </cell>
          <cell r="R4634">
            <v>91</v>
          </cell>
        </row>
        <row r="4635">
          <cell r="C4635">
            <v>26</v>
          </cell>
          <cell r="I4635">
            <v>0</v>
          </cell>
          <cell r="R4635">
            <v>91</v>
          </cell>
        </row>
        <row r="4636">
          <cell r="C4636">
            <v>26</v>
          </cell>
          <cell r="I4636">
            <v>0</v>
          </cell>
          <cell r="R4636">
            <v>91</v>
          </cell>
        </row>
        <row r="4637">
          <cell r="C4637">
            <v>26</v>
          </cell>
          <cell r="I4637">
            <v>0</v>
          </cell>
          <cell r="R4637">
            <v>91</v>
          </cell>
        </row>
        <row r="4638">
          <cell r="C4638">
            <v>26</v>
          </cell>
          <cell r="I4638">
            <v>0</v>
          </cell>
          <cell r="R4638">
            <v>91</v>
          </cell>
        </row>
        <row r="4639">
          <cell r="C4639">
            <v>26</v>
          </cell>
          <cell r="I4639">
            <v>0</v>
          </cell>
          <cell r="R4639">
            <v>91</v>
          </cell>
        </row>
        <row r="4640">
          <cell r="C4640">
            <v>26</v>
          </cell>
          <cell r="I4640">
            <v>0</v>
          </cell>
          <cell r="R4640">
            <v>91</v>
          </cell>
        </row>
        <row r="4641">
          <cell r="C4641">
            <v>26</v>
          </cell>
          <cell r="I4641">
            <v>0</v>
          </cell>
          <cell r="R4641">
            <v>91</v>
          </cell>
        </row>
        <row r="4642">
          <cell r="C4642">
            <v>26</v>
          </cell>
          <cell r="I4642">
            <v>0</v>
          </cell>
          <cell r="R4642">
            <v>91</v>
          </cell>
        </row>
        <row r="4643">
          <cell r="C4643">
            <v>26</v>
          </cell>
          <cell r="I4643">
            <v>0</v>
          </cell>
          <cell r="R4643">
            <v>91</v>
          </cell>
        </row>
        <row r="4644">
          <cell r="C4644">
            <v>26</v>
          </cell>
          <cell r="I4644">
            <v>0</v>
          </cell>
          <cell r="R4644">
            <v>91</v>
          </cell>
        </row>
        <row r="4645">
          <cell r="C4645">
            <v>33</v>
          </cell>
          <cell r="I4645">
            <v>0</v>
          </cell>
          <cell r="R4645">
            <v>89</v>
          </cell>
        </row>
        <row r="4646">
          <cell r="C4646">
            <v>33</v>
          </cell>
          <cell r="I4646">
            <v>0</v>
          </cell>
          <cell r="R4646">
            <v>89</v>
          </cell>
        </row>
        <row r="4647">
          <cell r="C4647">
            <v>33</v>
          </cell>
          <cell r="I4647">
            <v>0</v>
          </cell>
          <cell r="R4647">
            <v>89</v>
          </cell>
        </row>
        <row r="4648">
          <cell r="C4648">
            <v>33</v>
          </cell>
          <cell r="I4648">
            <v>0</v>
          </cell>
          <cell r="R4648">
            <v>89</v>
          </cell>
        </row>
        <row r="4649">
          <cell r="C4649">
            <v>33</v>
          </cell>
          <cell r="I4649">
            <v>0</v>
          </cell>
          <cell r="R4649">
            <v>89</v>
          </cell>
        </row>
        <row r="4650">
          <cell r="C4650">
            <v>33</v>
          </cell>
          <cell r="I4650">
            <v>0</v>
          </cell>
          <cell r="R4650">
            <v>89</v>
          </cell>
        </row>
        <row r="4651">
          <cell r="C4651">
            <v>33</v>
          </cell>
          <cell r="I4651">
            <v>0</v>
          </cell>
          <cell r="R4651">
            <v>89</v>
          </cell>
        </row>
        <row r="4652">
          <cell r="C4652">
            <v>33</v>
          </cell>
          <cell r="I4652">
            <v>0</v>
          </cell>
          <cell r="R4652">
            <v>89</v>
          </cell>
        </row>
        <row r="4653">
          <cell r="C4653">
            <v>33</v>
          </cell>
          <cell r="I4653">
            <v>0</v>
          </cell>
          <cell r="R4653">
            <v>89</v>
          </cell>
        </row>
        <row r="4654">
          <cell r="C4654">
            <v>33</v>
          </cell>
          <cell r="I4654">
            <v>0</v>
          </cell>
          <cell r="R4654">
            <v>89</v>
          </cell>
        </row>
        <row r="4655">
          <cell r="C4655">
            <v>33</v>
          </cell>
          <cell r="I4655">
            <v>0</v>
          </cell>
          <cell r="R4655">
            <v>89</v>
          </cell>
        </row>
        <row r="4656">
          <cell r="C4656">
            <v>33</v>
          </cell>
          <cell r="I4656">
            <v>0</v>
          </cell>
          <cell r="R4656">
            <v>89</v>
          </cell>
        </row>
        <row r="4657">
          <cell r="C4657">
            <v>33</v>
          </cell>
          <cell r="I4657">
            <v>0</v>
          </cell>
          <cell r="R4657">
            <v>89</v>
          </cell>
        </row>
        <row r="4658">
          <cell r="C4658">
            <v>33</v>
          </cell>
          <cell r="I4658">
            <v>0</v>
          </cell>
          <cell r="R4658">
            <v>89</v>
          </cell>
        </row>
        <row r="4659">
          <cell r="C4659">
            <v>33</v>
          </cell>
          <cell r="I4659">
            <v>0</v>
          </cell>
          <cell r="R4659">
            <v>89</v>
          </cell>
        </row>
        <row r="4660">
          <cell r="C4660">
            <v>33</v>
          </cell>
          <cell r="I4660">
            <v>0</v>
          </cell>
          <cell r="R4660">
            <v>89</v>
          </cell>
        </row>
        <row r="4661">
          <cell r="C4661">
            <v>24</v>
          </cell>
          <cell r="I4661">
            <v>0</v>
          </cell>
          <cell r="R4661">
            <v>86</v>
          </cell>
        </row>
        <row r="4662">
          <cell r="C4662">
            <v>24</v>
          </cell>
          <cell r="I4662">
            <v>0</v>
          </cell>
          <cell r="R4662">
            <v>86</v>
          </cell>
        </row>
        <row r="4663">
          <cell r="C4663">
            <v>24</v>
          </cell>
          <cell r="I4663">
            <v>0</v>
          </cell>
          <cell r="R4663">
            <v>86</v>
          </cell>
        </row>
        <row r="4664">
          <cell r="C4664">
            <v>24</v>
          </cell>
          <cell r="I4664">
            <v>0</v>
          </cell>
          <cell r="R4664">
            <v>86</v>
          </cell>
        </row>
        <row r="4665">
          <cell r="C4665">
            <v>24</v>
          </cell>
          <cell r="I4665">
            <v>0</v>
          </cell>
          <cell r="R4665">
            <v>86</v>
          </cell>
        </row>
        <row r="4666">
          <cell r="C4666">
            <v>24</v>
          </cell>
          <cell r="I4666">
            <v>0</v>
          </cell>
          <cell r="R4666">
            <v>86</v>
          </cell>
        </row>
        <row r="4667">
          <cell r="C4667">
            <v>24</v>
          </cell>
          <cell r="I4667">
            <v>0</v>
          </cell>
          <cell r="R4667">
            <v>86</v>
          </cell>
        </row>
        <row r="4668">
          <cell r="C4668">
            <v>24</v>
          </cell>
          <cell r="I4668">
            <v>0</v>
          </cell>
          <cell r="R4668">
            <v>86</v>
          </cell>
        </row>
        <row r="4669">
          <cell r="C4669">
            <v>24</v>
          </cell>
          <cell r="I4669">
            <v>0</v>
          </cell>
          <cell r="R4669">
            <v>86</v>
          </cell>
        </row>
        <row r="4670">
          <cell r="C4670">
            <v>24</v>
          </cell>
          <cell r="I4670">
            <v>0</v>
          </cell>
          <cell r="R4670">
            <v>86</v>
          </cell>
        </row>
        <row r="4671">
          <cell r="C4671">
            <v>24</v>
          </cell>
          <cell r="I4671">
            <v>0</v>
          </cell>
          <cell r="R4671">
            <v>86</v>
          </cell>
        </row>
        <row r="4672">
          <cell r="C4672">
            <v>24</v>
          </cell>
          <cell r="I4672">
            <v>0</v>
          </cell>
          <cell r="R4672">
            <v>86</v>
          </cell>
        </row>
        <row r="4673">
          <cell r="C4673">
            <v>24</v>
          </cell>
          <cell r="I4673">
            <v>0</v>
          </cell>
          <cell r="R4673">
            <v>86</v>
          </cell>
        </row>
        <row r="4674">
          <cell r="C4674">
            <v>24</v>
          </cell>
          <cell r="I4674">
            <v>0</v>
          </cell>
          <cell r="R4674">
            <v>86</v>
          </cell>
        </row>
        <row r="4675">
          <cell r="C4675">
            <v>24</v>
          </cell>
          <cell r="I4675">
            <v>0</v>
          </cell>
          <cell r="R4675">
            <v>86</v>
          </cell>
        </row>
        <row r="4676">
          <cell r="C4676">
            <v>24</v>
          </cell>
          <cell r="I4676">
            <v>0</v>
          </cell>
          <cell r="R4676">
            <v>86</v>
          </cell>
        </row>
        <row r="4677">
          <cell r="C4677">
            <v>23</v>
          </cell>
          <cell r="I4677">
            <v>0</v>
          </cell>
          <cell r="R4677">
            <v>86</v>
          </cell>
        </row>
        <row r="4678">
          <cell r="C4678">
            <v>23</v>
          </cell>
          <cell r="I4678">
            <v>0</v>
          </cell>
          <cell r="R4678">
            <v>86</v>
          </cell>
        </row>
        <row r="4679">
          <cell r="C4679">
            <v>23</v>
          </cell>
          <cell r="I4679">
            <v>0</v>
          </cell>
          <cell r="R4679">
            <v>86</v>
          </cell>
        </row>
        <row r="4680">
          <cell r="C4680">
            <v>23</v>
          </cell>
          <cell r="I4680">
            <v>0</v>
          </cell>
          <cell r="R4680">
            <v>86</v>
          </cell>
        </row>
        <row r="4681">
          <cell r="C4681">
            <v>23</v>
          </cell>
          <cell r="I4681">
            <v>0</v>
          </cell>
          <cell r="R4681">
            <v>86</v>
          </cell>
        </row>
        <row r="4682">
          <cell r="C4682">
            <v>23</v>
          </cell>
          <cell r="I4682">
            <v>0</v>
          </cell>
          <cell r="R4682">
            <v>86</v>
          </cell>
        </row>
        <row r="4683">
          <cell r="C4683">
            <v>23</v>
          </cell>
          <cell r="I4683">
            <v>0</v>
          </cell>
          <cell r="R4683">
            <v>86</v>
          </cell>
        </row>
        <row r="4684">
          <cell r="C4684">
            <v>23</v>
          </cell>
          <cell r="I4684">
            <v>0</v>
          </cell>
          <cell r="R4684">
            <v>86</v>
          </cell>
        </row>
        <row r="4685">
          <cell r="C4685">
            <v>23</v>
          </cell>
          <cell r="I4685">
            <v>0</v>
          </cell>
          <cell r="R4685">
            <v>86</v>
          </cell>
        </row>
        <row r="4686">
          <cell r="C4686">
            <v>23</v>
          </cell>
          <cell r="I4686">
            <v>0</v>
          </cell>
          <cell r="R4686">
            <v>86</v>
          </cell>
        </row>
        <row r="4687">
          <cell r="C4687">
            <v>23</v>
          </cell>
          <cell r="I4687">
            <v>0</v>
          </cell>
          <cell r="R4687">
            <v>86</v>
          </cell>
        </row>
        <row r="4688">
          <cell r="C4688">
            <v>23</v>
          </cell>
          <cell r="I4688">
            <v>0</v>
          </cell>
          <cell r="R4688">
            <v>86</v>
          </cell>
        </row>
        <row r="4689">
          <cell r="C4689">
            <v>23</v>
          </cell>
          <cell r="I4689">
            <v>0</v>
          </cell>
          <cell r="R4689">
            <v>86</v>
          </cell>
        </row>
        <row r="4690">
          <cell r="C4690">
            <v>23</v>
          </cell>
          <cell r="I4690">
            <v>0</v>
          </cell>
          <cell r="R4690">
            <v>86</v>
          </cell>
        </row>
        <row r="4691">
          <cell r="C4691">
            <v>23</v>
          </cell>
          <cell r="I4691">
            <v>0</v>
          </cell>
          <cell r="R4691">
            <v>86</v>
          </cell>
        </row>
        <row r="4692">
          <cell r="C4692">
            <v>23</v>
          </cell>
          <cell r="I4692">
            <v>0</v>
          </cell>
          <cell r="R4692">
            <v>86</v>
          </cell>
        </row>
        <row r="4693">
          <cell r="C4693">
            <v>24</v>
          </cell>
          <cell r="I4693">
            <v>0</v>
          </cell>
          <cell r="R4693">
            <v>81</v>
          </cell>
        </row>
        <row r="4694">
          <cell r="C4694">
            <v>24</v>
          </cell>
          <cell r="I4694">
            <v>0</v>
          </cell>
          <cell r="R4694">
            <v>81</v>
          </cell>
        </row>
        <row r="4695">
          <cell r="C4695">
            <v>24</v>
          </cell>
          <cell r="I4695">
            <v>0</v>
          </cell>
          <cell r="R4695">
            <v>81</v>
          </cell>
        </row>
        <row r="4696">
          <cell r="C4696">
            <v>24</v>
          </cell>
          <cell r="I4696">
            <v>0</v>
          </cell>
          <cell r="R4696">
            <v>81</v>
          </cell>
        </row>
        <row r="4697">
          <cell r="C4697">
            <v>24</v>
          </cell>
          <cell r="I4697">
            <v>0</v>
          </cell>
          <cell r="R4697">
            <v>81</v>
          </cell>
        </row>
        <row r="4698">
          <cell r="C4698">
            <v>24</v>
          </cell>
          <cell r="I4698">
            <v>0</v>
          </cell>
          <cell r="R4698">
            <v>81</v>
          </cell>
        </row>
        <row r="4699">
          <cell r="C4699">
            <v>24</v>
          </cell>
          <cell r="I4699">
            <v>0</v>
          </cell>
          <cell r="R4699">
            <v>81</v>
          </cell>
        </row>
        <row r="4700">
          <cell r="C4700">
            <v>24</v>
          </cell>
          <cell r="I4700">
            <v>0</v>
          </cell>
          <cell r="R4700">
            <v>81</v>
          </cell>
        </row>
        <row r="4701">
          <cell r="C4701">
            <v>24</v>
          </cell>
          <cell r="I4701">
            <v>0</v>
          </cell>
          <cell r="R4701">
            <v>81</v>
          </cell>
        </row>
        <row r="4702">
          <cell r="C4702">
            <v>24</v>
          </cell>
          <cell r="I4702">
            <v>0</v>
          </cell>
          <cell r="R4702">
            <v>81</v>
          </cell>
        </row>
        <row r="4703">
          <cell r="C4703">
            <v>24</v>
          </cell>
          <cell r="I4703">
            <v>0</v>
          </cell>
          <cell r="R4703">
            <v>81</v>
          </cell>
        </row>
        <row r="4704">
          <cell r="C4704">
            <v>24</v>
          </cell>
          <cell r="I4704">
            <v>0</v>
          </cell>
          <cell r="R4704">
            <v>81</v>
          </cell>
        </row>
        <row r="4705">
          <cell r="C4705">
            <v>24</v>
          </cell>
          <cell r="I4705">
            <v>0</v>
          </cell>
          <cell r="R4705">
            <v>81</v>
          </cell>
        </row>
        <row r="4706">
          <cell r="C4706">
            <v>24</v>
          </cell>
          <cell r="I4706">
            <v>0</v>
          </cell>
          <cell r="R4706">
            <v>81</v>
          </cell>
        </row>
        <row r="4707">
          <cell r="C4707">
            <v>24</v>
          </cell>
          <cell r="I4707">
            <v>0</v>
          </cell>
          <cell r="R4707">
            <v>81</v>
          </cell>
        </row>
        <row r="4708">
          <cell r="C4708">
            <v>24</v>
          </cell>
          <cell r="I4708">
            <v>0</v>
          </cell>
          <cell r="R4708">
            <v>81</v>
          </cell>
        </row>
        <row r="4709">
          <cell r="C4709">
            <v>21</v>
          </cell>
          <cell r="I4709">
            <v>0</v>
          </cell>
          <cell r="R4709">
            <v>80</v>
          </cell>
        </row>
        <row r="4710">
          <cell r="C4710">
            <v>21</v>
          </cell>
          <cell r="I4710">
            <v>0</v>
          </cell>
          <cell r="R4710">
            <v>80</v>
          </cell>
        </row>
        <row r="4711">
          <cell r="C4711">
            <v>21</v>
          </cell>
          <cell r="I4711">
            <v>0</v>
          </cell>
          <cell r="R4711">
            <v>80</v>
          </cell>
        </row>
        <row r="4712">
          <cell r="C4712">
            <v>21</v>
          </cell>
          <cell r="I4712">
            <v>0</v>
          </cell>
          <cell r="R4712">
            <v>80</v>
          </cell>
        </row>
        <row r="4713">
          <cell r="C4713">
            <v>21</v>
          </cell>
          <cell r="I4713">
            <v>0</v>
          </cell>
          <cell r="R4713">
            <v>80</v>
          </cell>
        </row>
        <row r="4714">
          <cell r="C4714">
            <v>21</v>
          </cell>
          <cell r="I4714">
            <v>0</v>
          </cell>
          <cell r="R4714">
            <v>80</v>
          </cell>
        </row>
        <row r="4715">
          <cell r="C4715">
            <v>21</v>
          </cell>
          <cell r="I4715">
            <v>0</v>
          </cell>
          <cell r="R4715">
            <v>80</v>
          </cell>
        </row>
        <row r="4716">
          <cell r="C4716">
            <v>21</v>
          </cell>
          <cell r="I4716">
            <v>0</v>
          </cell>
          <cell r="R4716">
            <v>80</v>
          </cell>
        </row>
        <row r="4717">
          <cell r="C4717">
            <v>21</v>
          </cell>
          <cell r="I4717">
            <v>0</v>
          </cell>
          <cell r="R4717">
            <v>80</v>
          </cell>
        </row>
        <row r="4718">
          <cell r="C4718">
            <v>21</v>
          </cell>
          <cell r="I4718">
            <v>0</v>
          </cell>
          <cell r="R4718">
            <v>80</v>
          </cell>
        </row>
        <row r="4719">
          <cell r="C4719">
            <v>21</v>
          </cell>
          <cell r="I4719">
            <v>0</v>
          </cell>
          <cell r="R4719">
            <v>80</v>
          </cell>
        </row>
        <row r="4720">
          <cell r="C4720">
            <v>21</v>
          </cell>
          <cell r="I4720">
            <v>0</v>
          </cell>
          <cell r="R4720">
            <v>80</v>
          </cell>
        </row>
        <row r="4721">
          <cell r="C4721">
            <v>21</v>
          </cell>
          <cell r="I4721">
            <v>0</v>
          </cell>
          <cell r="R4721">
            <v>80</v>
          </cell>
        </row>
        <row r="4722">
          <cell r="C4722">
            <v>21</v>
          </cell>
          <cell r="I4722">
            <v>0</v>
          </cell>
          <cell r="R4722">
            <v>80</v>
          </cell>
        </row>
        <row r="4723">
          <cell r="C4723">
            <v>21</v>
          </cell>
          <cell r="I4723">
            <v>0</v>
          </cell>
          <cell r="R4723">
            <v>80</v>
          </cell>
        </row>
        <row r="4724">
          <cell r="C4724">
            <v>21</v>
          </cell>
          <cell r="I4724">
            <v>0</v>
          </cell>
          <cell r="R4724">
            <v>80</v>
          </cell>
        </row>
        <row r="4725">
          <cell r="C4725">
            <v>23</v>
          </cell>
          <cell r="I4725">
            <v>0</v>
          </cell>
          <cell r="R4725">
            <v>80</v>
          </cell>
        </row>
        <row r="4726">
          <cell r="C4726">
            <v>23</v>
          </cell>
          <cell r="I4726">
            <v>0</v>
          </cell>
          <cell r="R4726">
            <v>80</v>
          </cell>
        </row>
        <row r="4727">
          <cell r="C4727">
            <v>23</v>
          </cell>
          <cell r="I4727">
            <v>0</v>
          </cell>
          <cell r="R4727">
            <v>80</v>
          </cell>
        </row>
        <row r="4728">
          <cell r="C4728">
            <v>23</v>
          </cell>
          <cell r="I4728">
            <v>0</v>
          </cell>
          <cell r="R4728">
            <v>80</v>
          </cell>
        </row>
        <row r="4729">
          <cell r="C4729">
            <v>23</v>
          </cell>
          <cell r="I4729">
            <v>0</v>
          </cell>
          <cell r="R4729">
            <v>80</v>
          </cell>
        </row>
        <row r="4730">
          <cell r="C4730">
            <v>23</v>
          </cell>
          <cell r="I4730">
            <v>0</v>
          </cell>
          <cell r="R4730">
            <v>80</v>
          </cell>
        </row>
        <row r="4731">
          <cell r="C4731">
            <v>23</v>
          </cell>
          <cell r="I4731">
            <v>0</v>
          </cell>
          <cell r="R4731">
            <v>80</v>
          </cell>
        </row>
        <row r="4732">
          <cell r="C4732">
            <v>23</v>
          </cell>
          <cell r="I4732">
            <v>0</v>
          </cell>
          <cell r="R4732">
            <v>80</v>
          </cell>
        </row>
        <row r="4733">
          <cell r="C4733">
            <v>23</v>
          </cell>
          <cell r="I4733">
            <v>0</v>
          </cell>
          <cell r="R4733">
            <v>80</v>
          </cell>
        </row>
        <row r="4734">
          <cell r="C4734">
            <v>23</v>
          </cell>
          <cell r="I4734">
            <v>0</v>
          </cell>
          <cell r="R4734">
            <v>80</v>
          </cell>
        </row>
        <row r="4735">
          <cell r="C4735">
            <v>23</v>
          </cell>
          <cell r="I4735">
            <v>0</v>
          </cell>
          <cell r="R4735">
            <v>80</v>
          </cell>
        </row>
        <row r="4736">
          <cell r="C4736">
            <v>23</v>
          </cell>
          <cell r="I4736">
            <v>0</v>
          </cell>
          <cell r="R4736">
            <v>80</v>
          </cell>
        </row>
        <row r="4737">
          <cell r="C4737">
            <v>23</v>
          </cell>
          <cell r="I4737">
            <v>0</v>
          </cell>
          <cell r="R4737">
            <v>80</v>
          </cell>
        </row>
        <row r="4738">
          <cell r="C4738">
            <v>23</v>
          </cell>
          <cell r="I4738">
            <v>0</v>
          </cell>
          <cell r="R4738">
            <v>80</v>
          </cell>
        </row>
        <row r="4739">
          <cell r="C4739">
            <v>23</v>
          </cell>
          <cell r="I4739">
            <v>0</v>
          </cell>
          <cell r="R4739">
            <v>80</v>
          </cell>
        </row>
        <row r="4740">
          <cell r="C4740">
            <v>23</v>
          </cell>
          <cell r="I4740">
            <v>0</v>
          </cell>
          <cell r="R4740">
            <v>80</v>
          </cell>
        </row>
        <row r="4741">
          <cell r="C4741">
            <v>26</v>
          </cell>
          <cell r="I4741">
            <v>0</v>
          </cell>
          <cell r="R4741">
            <v>77</v>
          </cell>
        </row>
        <row r="4742">
          <cell r="C4742">
            <v>26</v>
          </cell>
          <cell r="I4742">
            <v>0</v>
          </cell>
          <cell r="R4742">
            <v>77</v>
          </cell>
        </row>
        <row r="4743">
          <cell r="C4743">
            <v>26</v>
          </cell>
          <cell r="I4743">
            <v>0</v>
          </cell>
          <cell r="R4743">
            <v>77</v>
          </cell>
        </row>
        <row r="4744">
          <cell r="C4744">
            <v>26</v>
          </cell>
          <cell r="I4744">
            <v>0</v>
          </cell>
          <cell r="R4744">
            <v>77</v>
          </cell>
        </row>
        <row r="4745">
          <cell r="C4745">
            <v>26</v>
          </cell>
          <cell r="I4745">
            <v>0</v>
          </cell>
          <cell r="R4745">
            <v>77</v>
          </cell>
        </row>
        <row r="4746">
          <cell r="C4746">
            <v>26</v>
          </cell>
          <cell r="I4746">
            <v>0</v>
          </cell>
          <cell r="R4746">
            <v>77</v>
          </cell>
        </row>
        <row r="4747">
          <cell r="C4747">
            <v>26</v>
          </cell>
          <cell r="I4747">
            <v>0</v>
          </cell>
          <cell r="R4747">
            <v>77</v>
          </cell>
        </row>
        <row r="4748">
          <cell r="C4748">
            <v>26</v>
          </cell>
          <cell r="I4748">
            <v>0</v>
          </cell>
          <cell r="R4748">
            <v>77</v>
          </cell>
        </row>
        <row r="4749">
          <cell r="C4749">
            <v>26</v>
          </cell>
          <cell r="I4749">
            <v>0</v>
          </cell>
          <cell r="R4749">
            <v>77</v>
          </cell>
        </row>
        <row r="4750">
          <cell r="C4750">
            <v>26</v>
          </cell>
          <cell r="I4750">
            <v>0</v>
          </cell>
          <cell r="R4750">
            <v>77</v>
          </cell>
        </row>
        <row r="4751">
          <cell r="C4751">
            <v>26</v>
          </cell>
          <cell r="I4751">
            <v>0</v>
          </cell>
          <cell r="R4751">
            <v>77</v>
          </cell>
        </row>
        <row r="4752">
          <cell r="C4752">
            <v>26</v>
          </cell>
          <cell r="I4752">
            <v>0</v>
          </cell>
          <cell r="R4752">
            <v>77</v>
          </cell>
        </row>
        <row r="4753">
          <cell r="C4753">
            <v>26</v>
          </cell>
          <cell r="I4753">
            <v>0</v>
          </cell>
          <cell r="R4753">
            <v>77</v>
          </cell>
        </row>
        <row r="4754">
          <cell r="C4754">
            <v>26</v>
          </cell>
          <cell r="I4754">
            <v>0</v>
          </cell>
          <cell r="R4754">
            <v>77</v>
          </cell>
        </row>
        <row r="4755">
          <cell r="C4755">
            <v>26</v>
          </cell>
          <cell r="I4755">
            <v>0</v>
          </cell>
          <cell r="R4755">
            <v>77</v>
          </cell>
        </row>
        <row r="4756">
          <cell r="C4756">
            <v>26</v>
          </cell>
          <cell r="I4756">
            <v>0</v>
          </cell>
          <cell r="R4756">
            <v>77</v>
          </cell>
        </row>
        <row r="4757">
          <cell r="C4757">
            <v>28</v>
          </cell>
          <cell r="I4757">
            <v>0</v>
          </cell>
          <cell r="R4757">
            <v>70</v>
          </cell>
        </row>
        <row r="4758">
          <cell r="C4758">
            <v>28</v>
          </cell>
          <cell r="I4758">
            <v>0</v>
          </cell>
          <cell r="R4758">
            <v>70</v>
          </cell>
        </row>
        <row r="4759">
          <cell r="C4759">
            <v>28</v>
          </cell>
          <cell r="I4759">
            <v>0</v>
          </cell>
          <cell r="R4759">
            <v>70</v>
          </cell>
        </row>
        <row r="4760">
          <cell r="C4760">
            <v>28</v>
          </cell>
          <cell r="I4760">
            <v>0</v>
          </cell>
          <cell r="R4760">
            <v>70</v>
          </cell>
        </row>
        <row r="4761">
          <cell r="C4761">
            <v>28</v>
          </cell>
          <cell r="I4761">
            <v>0</v>
          </cell>
          <cell r="R4761">
            <v>70</v>
          </cell>
        </row>
        <row r="4762">
          <cell r="C4762">
            <v>28</v>
          </cell>
          <cell r="I4762">
            <v>0</v>
          </cell>
          <cell r="R4762">
            <v>70</v>
          </cell>
        </row>
        <row r="4763">
          <cell r="C4763">
            <v>28</v>
          </cell>
          <cell r="I4763">
            <v>0</v>
          </cell>
          <cell r="R4763">
            <v>70</v>
          </cell>
        </row>
        <row r="4764">
          <cell r="C4764">
            <v>28</v>
          </cell>
          <cell r="I4764">
            <v>0</v>
          </cell>
          <cell r="R4764">
            <v>70</v>
          </cell>
        </row>
        <row r="4765">
          <cell r="C4765">
            <v>28</v>
          </cell>
          <cell r="I4765">
            <v>0</v>
          </cell>
          <cell r="R4765">
            <v>70</v>
          </cell>
        </row>
        <row r="4766">
          <cell r="C4766">
            <v>28</v>
          </cell>
          <cell r="I4766">
            <v>0</v>
          </cell>
          <cell r="R4766">
            <v>70</v>
          </cell>
        </row>
        <row r="4767">
          <cell r="C4767">
            <v>28</v>
          </cell>
          <cell r="I4767">
            <v>0</v>
          </cell>
          <cell r="R4767">
            <v>70</v>
          </cell>
        </row>
        <row r="4768">
          <cell r="C4768">
            <v>28</v>
          </cell>
          <cell r="I4768">
            <v>0</v>
          </cell>
          <cell r="R4768">
            <v>70</v>
          </cell>
        </row>
        <row r="4769">
          <cell r="C4769">
            <v>28</v>
          </cell>
          <cell r="I4769">
            <v>0</v>
          </cell>
          <cell r="R4769">
            <v>70</v>
          </cell>
        </row>
        <row r="4770">
          <cell r="C4770">
            <v>28</v>
          </cell>
          <cell r="I4770">
            <v>0</v>
          </cell>
          <cell r="R4770">
            <v>70</v>
          </cell>
        </row>
        <row r="4771">
          <cell r="C4771">
            <v>28</v>
          </cell>
          <cell r="I4771">
            <v>0</v>
          </cell>
          <cell r="R4771">
            <v>70</v>
          </cell>
        </row>
        <row r="4772">
          <cell r="C4772">
            <v>28</v>
          </cell>
          <cell r="I4772">
            <v>0</v>
          </cell>
          <cell r="R4772">
            <v>70</v>
          </cell>
        </row>
        <row r="4773">
          <cell r="C4773">
            <v>28</v>
          </cell>
          <cell r="I4773">
            <v>0</v>
          </cell>
          <cell r="R4773">
            <v>68</v>
          </cell>
        </row>
        <row r="4774">
          <cell r="C4774">
            <v>28</v>
          </cell>
          <cell r="I4774">
            <v>0</v>
          </cell>
          <cell r="R4774">
            <v>68</v>
          </cell>
        </row>
        <row r="4775">
          <cell r="C4775">
            <v>28</v>
          </cell>
          <cell r="I4775">
            <v>0</v>
          </cell>
          <cell r="R4775">
            <v>68</v>
          </cell>
        </row>
        <row r="4776">
          <cell r="C4776">
            <v>28</v>
          </cell>
          <cell r="I4776">
            <v>0</v>
          </cell>
          <cell r="R4776">
            <v>68</v>
          </cell>
        </row>
        <row r="4777">
          <cell r="C4777">
            <v>28</v>
          </cell>
          <cell r="I4777">
            <v>0</v>
          </cell>
          <cell r="R4777">
            <v>68</v>
          </cell>
        </row>
        <row r="4778">
          <cell r="C4778">
            <v>28</v>
          </cell>
          <cell r="I4778">
            <v>0</v>
          </cell>
          <cell r="R4778">
            <v>68</v>
          </cell>
        </row>
        <row r="4779">
          <cell r="C4779">
            <v>28</v>
          </cell>
          <cell r="I4779">
            <v>0</v>
          </cell>
          <cell r="R4779">
            <v>68</v>
          </cell>
        </row>
        <row r="4780">
          <cell r="C4780">
            <v>28</v>
          </cell>
          <cell r="I4780">
            <v>0</v>
          </cell>
          <cell r="R4780">
            <v>68</v>
          </cell>
        </row>
        <row r="4781">
          <cell r="C4781">
            <v>28</v>
          </cell>
          <cell r="I4781">
            <v>0</v>
          </cell>
          <cell r="R4781">
            <v>68</v>
          </cell>
        </row>
        <row r="4782">
          <cell r="C4782">
            <v>28</v>
          </cell>
          <cell r="I4782">
            <v>0</v>
          </cell>
          <cell r="R4782">
            <v>68</v>
          </cell>
        </row>
        <row r="4783">
          <cell r="C4783">
            <v>28</v>
          </cell>
          <cell r="I4783">
            <v>0</v>
          </cell>
          <cell r="R4783">
            <v>68</v>
          </cell>
        </row>
        <row r="4784">
          <cell r="C4784">
            <v>28</v>
          </cell>
          <cell r="I4784">
            <v>0</v>
          </cell>
          <cell r="R4784">
            <v>68</v>
          </cell>
        </row>
        <row r="4785">
          <cell r="C4785">
            <v>28</v>
          </cell>
          <cell r="I4785">
            <v>0</v>
          </cell>
          <cell r="R4785">
            <v>68</v>
          </cell>
        </row>
        <row r="4786">
          <cell r="C4786">
            <v>28</v>
          </cell>
          <cell r="I4786">
            <v>0</v>
          </cell>
          <cell r="R4786">
            <v>68</v>
          </cell>
        </row>
        <row r="4787">
          <cell r="C4787">
            <v>28</v>
          </cell>
          <cell r="I4787">
            <v>0</v>
          </cell>
          <cell r="R4787">
            <v>68</v>
          </cell>
        </row>
        <row r="4788">
          <cell r="C4788">
            <v>28</v>
          </cell>
          <cell r="I4788">
            <v>0</v>
          </cell>
          <cell r="R4788">
            <v>68</v>
          </cell>
        </row>
        <row r="4789">
          <cell r="C4789">
            <v>18</v>
          </cell>
          <cell r="I4789">
            <v>0</v>
          </cell>
          <cell r="R4789">
            <v>65</v>
          </cell>
        </row>
        <row r="4790">
          <cell r="C4790">
            <v>18</v>
          </cell>
          <cell r="I4790">
            <v>0</v>
          </cell>
          <cell r="R4790">
            <v>65</v>
          </cell>
        </row>
        <row r="4791">
          <cell r="C4791">
            <v>18</v>
          </cell>
          <cell r="I4791">
            <v>0</v>
          </cell>
          <cell r="R4791">
            <v>65</v>
          </cell>
        </row>
        <row r="4792">
          <cell r="C4792">
            <v>18</v>
          </cell>
          <cell r="I4792">
            <v>0</v>
          </cell>
          <cell r="R4792">
            <v>65</v>
          </cell>
        </row>
        <row r="4793">
          <cell r="C4793">
            <v>18</v>
          </cell>
          <cell r="I4793">
            <v>0</v>
          </cell>
          <cell r="R4793">
            <v>65</v>
          </cell>
        </row>
        <row r="4794">
          <cell r="C4794">
            <v>18</v>
          </cell>
          <cell r="I4794">
            <v>0</v>
          </cell>
          <cell r="R4794">
            <v>65</v>
          </cell>
        </row>
        <row r="4795">
          <cell r="C4795">
            <v>18</v>
          </cell>
          <cell r="I4795">
            <v>0</v>
          </cell>
          <cell r="R4795">
            <v>65</v>
          </cell>
        </row>
        <row r="4796">
          <cell r="C4796">
            <v>18</v>
          </cell>
          <cell r="I4796">
            <v>0</v>
          </cell>
          <cell r="R4796">
            <v>65</v>
          </cell>
        </row>
        <row r="4797">
          <cell r="C4797">
            <v>18</v>
          </cell>
          <cell r="I4797">
            <v>0</v>
          </cell>
          <cell r="R4797">
            <v>65</v>
          </cell>
        </row>
        <row r="4798">
          <cell r="C4798">
            <v>18</v>
          </cell>
          <cell r="I4798">
            <v>0</v>
          </cell>
          <cell r="R4798">
            <v>65</v>
          </cell>
        </row>
        <row r="4799">
          <cell r="C4799">
            <v>18</v>
          </cell>
          <cell r="I4799">
            <v>0</v>
          </cell>
          <cell r="R4799">
            <v>65</v>
          </cell>
        </row>
        <row r="4800">
          <cell r="C4800">
            <v>18</v>
          </cell>
          <cell r="I4800">
            <v>0</v>
          </cell>
          <cell r="R4800">
            <v>65</v>
          </cell>
        </row>
        <row r="4801">
          <cell r="C4801">
            <v>18</v>
          </cell>
          <cell r="I4801">
            <v>0</v>
          </cell>
          <cell r="R4801">
            <v>65</v>
          </cell>
        </row>
        <row r="4802">
          <cell r="C4802">
            <v>18</v>
          </cell>
          <cell r="I4802">
            <v>0</v>
          </cell>
          <cell r="R4802">
            <v>65</v>
          </cell>
        </row>
        <row r="4803">
          <cell r="C4803">
            <v>18</v>
          </cell>
          <cell r="I4803">
            <v>0</v>
          </cell>
          <cell r="R4803">
            <v>65</v>
          </cell>
        </row>
        <row r="4804">
          <cell r="C4804">
            <v>18</v>
          </cell>
          <cell r="I4804">
            <v>0</v>
          </cell>
          <cell r="R4804">
            <v>65</v>
          </cell>
        </row>
        <row r="4805">
          <cell r="C4805">
            <v>30</v>
          </cell>
          <cell r="I4805">
            <v>0</v>
          </cell>
          <cell r="R4805">
            <v>54</v>
          </cell>
        </row>
        <row r="4806">
          <cell r="C4806">
            <v>30</v>
          </cell>
          <cell r="I4806">
            <v>0</v>
          </cell>
          <cell r="R4806">
            <v>54</v>
          </cell>
        </row>
        <row r="4807">
          <cell r="C4807">
            <v>30</v>
          </cell>
          <cell r="I4807">
            <v>0</v>
          </cell>
          <cell r="R4807">
            <v>54</v>
          </cell>
        </row>
        <row r="4808">
          <cell r="C4808">
            <v>30</v>
          </cell>
          <cell r="I4808">
            <v>0</v>
          </cell>
          <cell r="R4808">
            <v>54</v>
          </cell>
        </row>
        <row r="4809">
          <cell r="C4809">
            <v>30</v>
          </cell>
          <cell r="I4809">
            <v>0</v>
          </cell>
          <cell r="R4809">
            <v>54</v>
          </cell>
        </row>
        <row r="4810">
          <cell r="C4810">
            <v>30</v>
          </cell>
          <cell r="I4810">
            <v>0</v>
          </cell>
          <cell r="R4810">
            <v>54</v>
          </cell>
        </row>
        <row r="4811">
          <cell r="C4811">
            <v>30</v>
          </cell>
          <cell r="I4811">
            <v>0</v>
          </cell>
          <cell r="R4811">
            <v>54</v>
          </cell>
        </row>
        <row r="4812">
          <cell r="C4812">
            <v>30</v>
          </cell>
          <cell r="I4812">
            <v>0</v>
          </cell>
          <cell r="R4812">
            <v>54</v>
          </cell>
        </row>
        <row r="4813">
          <cell r="C4813">
            <v>30</v>
          </cell>
          <cell r="I4813">
            <v>0</v>
          </cell>
          <cell r="R4813">
            <v>54</v>
          </cell>
        </row>
        <row r="4814">
          <cell r="C4814">
            <v>30</v>
          </cell>
          <cell r="I4814">
            <v>0</v>
          </cell>
          <cell r="R4814">
            <v>54</v>
          </cell>
        </row>
        <row r="4815">
          <cell r="C4815">
            <v>30</v>
          </cell>
          <cell r="I4815">
            <v>0</v>
          </cell>
          <cell r="R4815">
            <v>54</v>
          </cell>
        </row>
        <row r="4816">
          <cell r="C4816">
            <v>30</v>
          </cell>
          <cell r="I4816">
            <v>0</v>
          </cell>
          <cell r="R4816">
            <v>54</v>
          </cell>
        </row>
        <row r="4817">
          <cell r="C4817">
            <v>30</v>
          </cell>
          <cell r="I4817">
            <v>0</v>
          </cell>
          <cell r="R4817">
            <v>54</v>
          </cell>
        </row>
        <row r="4818">
          <cell r="C4818">
            <v>30</v>
          </cell>
          <cell r="I4818">
            <v>0</v>
          </cell>
          <cell r="R4818">
            <v>54</v>
          </cell>
        </row>
        <row r="4819">
          <cell r="C4819">
            <v>30</v>
          </cell>
          <cell r="I4819">
            <v>0</v>
          </cell>
          <cell r="R4819">
            <v>54</v>
          </cell>
        </row>
        <row r="4820">
          <cell r="C4820">
            <v>30</v>
          </cell>
          <cell r="I4820">
            <v>0</v>
          </cell>
          <cell r="R4820">
            <v>54</v>
          </cell>
        </row>
        <row r="4821">
          <cell r="C4821">
            <v>29</v>
          </cell>
          <cell r="I4821">
            <v>0</v>
          </cell>
          <cell r="R4821">
            <v>47</v>
          </cell>
        </row>
        <row r="4822">
          <cell r="C4822">
            <v>29</v>
          </cell>
          <cell r="I4822">
            <v>0</v>
          </cell>
          <cell r="R4822">
            <v>47</v>
          </cell>
        </row>
        <row r="4823">
          <cell r="C4823">
            <v>29</v>
          </cell>
          <cell r="I4823">
            <v>0</v>
          </cell>
          <cell r="R4823">
            <v>47</v>
          </cell>
        </row>
        <row r="4824">
          <cell r="C4824">
            <v>29</v>
          </cell>
          <cell r="I4824">
            <v>0</v>
          </cell>
          <cell r="R4824">
            <v>47</v>
          </cell>
        </row>
        <row r="4825">
          <cell r="C4825">
            <v>29</v>
          </cell>
          <cell r="I4825">
            <v>0</v>
          </cell>
          <cell r="R4825">
            <v>47</v>
          </cell>
        </row>
        <row r="4826">
          <cell r="C4826">
            <v>29</v>
          </cell>
          <cell r="I4826">
            <v>0</v>
          </cell>
          <cell r="R4826">
            <v>47</v>
          </cell>
        </row>
        <row r="4827">
          <cell r="C4827">
            <v>29</v>
          </cell>
          <cell r="I4827">
            <v>0</v>
          </cell>
          <cell r="R4827">
            <v>47</v>
          </cell>
        </row>
        <row r="4828">
          <cell r="C4828">
            <v>29</v>
          </cell>
          <cell r="I4828">
            <v>0</v>
          </cell>
          <cell r="R4828">
            <v>47</v>
          </cell>
        </row>
        <row r="4829">
          <cell r="C4829">
            <v>29</v>
          </cell>
          <cell r="I4829">
            <v>0</v>
          </cell>
          <cell r="R4829">
            <v>47</v>
          </cell>
        </row>
        <row r="4830">
          <cell r="C4830">
            <v>29</v>
          </cell>
          <cell r="I4830">
            <v>0</v>
          </cell>
          <cell r="R4830">
            <v>47</v>
          </cell>
        </row>
        <row r="4831">
          <cell r="C4831">
            <v>29</v>
          </cell>
          <cell r="I4831">
            <v>0</v>
          </cell>
          <cell r="R4831">
            <v>47</v>
          </cell>
        </row>
        <row r="4832">
          <cell r="C4832">
            <v>29</v>
          </cell>
          <cell r="I4832">
            <v>0</v>
          </cell>
          <cell r="R4832">
            <v>47</v>
          </cell>
        </row>
        <row r="4833">
          <cell r="C4833">
            <v>29</v>
          </cell>
          <cell r="I4833">
            <v>0</v>
          </cell>
          <cell r="R4833">
            <v>47</v>
          </cell>
        </row>
        <row r="4834">
          <cell r="C4834">
            <v>29</v>
          </cell>
          <cell r="I4834">
            <v>0</v>
          </cell>
          <cell r="R4834">
            <v>47</v>
          </cell>
        </row>
        <row r="4835">
          <cell r="C4835">
            <v>29</v>
          </cell>
          <cell r="I4835">
            <v>0</v>
          </cell>
          <cell r="R4835">
            <v>47</v>
          </cell>
        </row>
        <row r="4836">
          <cell r="C4836">
            <v>29</v>
          </cell>
          <cell r="I4836">
            <v>0</v>
          </cell>
          <cell r="R4836">
            <v>47</v>
          </cell>
        </row>
        <row r="4837">
          <cell r="C4837">
            <v>29</v>
          </cell>
          <cell r="I4837">
            <v>0</v>
          </cell>
          <cell r="R4837">
            <v>46</v>
          </cell>
        </row>
        <row r="4838">
          <cell r="C4838">
            <v>29</v>
          </cell>
          <cell r="I4838">
            <v>0</v>
          </cell>
          <cell r="R4838">
            <v>46</v>
          </cell>
        </row>
        <row r="4839">
          <cell r="C4839">
            <v>29</v>
          </cell>
          <cell r="I4839">
            <v>0</v>
          </cell>
          <cell r="R4839">
            <v>46</v>
          </cell>
        </row>
        <row r="4840">
          <cell r="C4840">
            <v>29</v>
          </cell>
          <cell r="I4840">
            <v>0</v>
          </cell>
          <cell r="R4840">
            <v>46</v>
          </cell>
        </row>
        <row r="4841">
          <cell r="C4841">
            <v>29</v>
          </cell>
          <cell r="I4841">
            <v>0</v>
          </cell>
          <cell r="R4841">
            <v>46</v>
          </cell>
        </row>
        <row r="4842">
          <cell r="C4842">
            <v>29</v>
          </cell>
          <cell r="I4842">
            <v>0</v>
          </cell>
          <cell r="R4842">
            <v>46</v>
          </cell>
        </row>
        <row r="4843">
          <cell r="C4843">
            <v>29</v>
          </cell>
          <cell r="I4843">
            <v>0</v>
          </cell>
          <cell r="R4843">
            <v>46</v>
          </cell>
        </row>
        <row r="4844">
          <cell r="C4844">
            <v>29</v>
          </cell>
          <cell r="I4844">
            <v>0</v>
          </cell>
          <cell r="R4844">
            <v>46</v>
          </cell>
        </row>
        <row r="4845">
          <cell r="C4845">
            <v>29</v>
          </cell>
          <cell r="I4845">
            <v>0</v>
          </cell>
          <cell r="R4845">
            <v>46</v>
          </cell>
        </row>
        <row r="4846">
          <cell r="C4846">
            <v>29</v>
          </cell>
          <cell r="I4846">
            <v>0</v>
          </cell>
          <cell r="R4846">
            <v>46</v>
          </cell>
        </row>
        <row r="4847">
          <cell r="C4847">
            <v>29</v>
          </cell>
          <cell r="I4847">
            <v>0</v>
          </cell>
          <cell r="R4847">
            <v>46</v>
          </cell>
        </row>
        <row r="4848">
          <cell r="C4848">
            <v>29</v>
          </cell>
          <cell r="I4848">
            <v>0</v>
          </cell>
          <cell r="R4848">
            <v>46</v>
          </cell>
        </row>
        <row r="4849">
          <cell r="C4849">
            <v>29</v>
          </cell>
          <cell r="I4849">
            <v>0</v>
          </cell>
          <cell r="R4849">
            <v>46</v>
          </cell>
        </row>
        <row r="4850">
          <cell r="C4850">
            <v>29</v>
          </cell>
          <cell r="I4850">
            <v>0</v>
          </cell>
          <cell r="R4850">
            <v>46</v>
          </cell>
        </row>
        <row r="4851">
          <cell r="C4851">
            <v>29</v>
          </cell>
          <cell r="I4851">
            <v>0</v>
          </cell>
          <cell r="R4851">
            <v>46</v>
          </cell>
        </row>
        <row r="4852">
          <cell r="C4852">
            <v>29</v>
          </cell>
          <cell r="I4852">
            <v>0</v>
          </cell>
          <cell r="R4852">
            <v>46</v>
          </cell>
        </row>
        <row r="4853">
          <cell r="C4853">
            <v>34</v>
          </cell>
          <cell r="I4853">
            <v>0</v>
          </cell>
          <cell r="R4853">
            <v>45</v>
          </cell>
        </row>
        <row r="4854">
          <cell r="C4854">
            <v>34</v>
          </cell>
          <cell r="I4854">
            <v>0</v>
          </cell>
          <cell r="R4854">
            <v>45</v>
          </cell>
        </row>
        <row r="4855">
          <cell r="C4855">
            <v>34</v>
          </cell>
          <cell r="I4855">
            <v>0</v>
          </cell>
          <cell r="R4855">
            <v>45</v>
          </cell>
        </row>
        <row r="4856">
          <cell r="C4856">
            <v>34</v>
          </cell>
          <cell r="I4856">
            <v>0</v>
          </cell>
          <cell r="R4856">
            <v>45</v>
          </cell>
        </row>
        <row r="4857">
          <cell r="C4857">
            <v>34</v>
          </cell>
          <cell r="I4857">
            <v>0</v>
          </cell>
          <cell r="R4857">
            <v>45</v>
          </cell>
        </row>
        <row r="4858">
          <cell r="C4858">
            <v>34</v>
          </cell>
          <cell r="I4858">
            <v>0</v>
          </cell>
          <cell r="R4858">
            <v>45</v>
          </cell>
        </row>
        <row r="4859">
          <cell r="C4859">
            <v>34</v>
          </cell>
          <cell r="I4859">
            <v>0</v>
          </cell>
          <cell r="R4859">
            <v>45</v>
          </cell>
        </row>
        <row r="4860">
          <cell r="C4860">
            <v>34</v>
          </cell>
          <cell r="I4860">
            <v>0</v>
          </cell>
          <cell r="R4860">
            <v>45</v>
          </cell>
        </row>
        <row r="4861">
          <cell r="C4861">
            <v>34</v>
          </cell>
          <cell r="I4861">
            <v>0</v>
          </cell>
          <cell r="R4861">
            <v>45</v>
          </cell>
        </row>
        <row r="4862">
          <cell r="C4862">
            <v>34</v>
          </cell>
          <cell r="I4862">
            <v>0</v>
          </cell>
          <cell r="R4862">
            <v>45</v>
          </cell>
        </row>
        <row r="4863">
          <cell r="C4863">
            <v>34</v>
          </cell>
          <cell r="I4863">
            <v>0</v>
          </cell>
          <cell r="R4863">
            <v>45</v>
          </cell>
        </row>
        <row r="4864">
          <cell r="C4864">
            <v>34</v>
          </cell>
          <cell r="I4864">
            <v>0</v>
          </cell>
          <cell r="R4864">
            <v>45</v>
          </cell>
        </row>
        <row r="4865">
          <cell r="C4865">
            <v>34</v>
          </cell>
          <cell r="I4865">
            <v>0</v>
          </cell>
          <cell r="R4865">
            <v>45</v>
          </cell>
        </row>
        <row r="4866">
          <cell r="C4866">
            <v>34</v>
          </cell>
          <cell r="I4866">
            <v>0</v>
          </cell>
          <cell r="R4866">
            <v>45</v>
          </cell>
        </row>
        <row r="4867">
          <cell r="C4867">
            <v>34</v>
          </cell>
          <cell r="I4867">
            <v>0</v>
          </cell>
          <cell r="R4867">
            <v>45</v>
          </cell>
        </row>
        <row r="4868">
          <cell r="C4868">
            <v>34</v>
          </cell>
          <cell r="I4868">
            <v>0</v>
          </cell>
          <cell r="R4868">
            <v>45</v>
          </cell>
        </row>
        <row r="4869">
          <cell r="C4869">
            <v>27</v>
          </cell>
          <cell r="I4869">
            <v>0</v>
          </cell>
          <cell r="R4869">
            <v>39</v>
          </cell>
        </row>
        <row r="4870">
          <cell r="C4870">
            <v>27</v>
          </cell>
          <cell r="I4870">
            <v>0</v>
          </cell>
          <cell r="R4870">
            <v>39</v>
          </cell>
        </row>
        <row r="4871">
          <cell r="C4871">
            <v>27</v>
          </cell>
          <cell r="I4871">
            <v>0</v>
          </cell>
          <cell r="R4871">
            <v>39</v>
          </cell>
        </row>
        <row r="4872">
          <cell r="C4872">
            <v>27</v>
          </cell>
          <cell r="I4872">
            <v>0</v>
          </cell>
          <cell r="R4872">
            <v>39</v>
          </cell>
        </row>
        <row r="4873">
          <cell r="C4873">
            <v>27</v>
          </cell>
          <cell r="I4873">
            <v>0</v>
          </cell>
          <cell r="R4873">
            <v>39</v>
          </cell>
        </row>
        <row r="4874">
          <cell r="C4874">
            <v>27</v>
          </cell>
          <cell r="I4874">
            <v>0</v>
          </cell>
          <cell r="R4874">
            <v>39</v>
          </cell>
        </row>
        <row r="4875">
          <cell r="C4875">
            <v>27</v>
          </cell>
          <cell r="I4875">
            <v>0</v>
          </cell>
          <cell r="R4875">
            <v>39</v>
          </cell>
        </row>
        <row r="4876">
          <cell r="C4876">
            <v>27</v>
          </cell>
          <cell r="I4876">
            <v>0</v>
          </cell>
          <cell r="R4876">
            <v>39</v>
          </cell>
        </row>
        <row r="4877">
          <cell r="C4877">
            <v>27</v>
          </cell>
          <cell r="I4877">
            <v>0</v>
          </cell>
          <cell r="R4877">
            <v>39</v>
          </cell>
        </row>
        <row r="4878">
          <cell r="C4878">
            <v>27</v>
          </cell>
          <cell r="I4878">
            <v>0</v>
          </cell>
          <cell r="R4878">
            <v>39</v>
          </cell>
        </row>
        <row r="4879">
          <cell r="C4879">
            <v>27</v>
          </cell>
          <cell r="I4879">
            <v>0</v>
          </cell>
          <cell r="R4879">
            <v>39</v>
          </cell>
        </row>
        <row r="4880">
          <cell r="C4880">
            <v>27</v>
          </cell>
          <cell r="I4880">
            <v>0</v>
          </cell>
          <cell r="R4880">
            <v>39</v>
          </cell>
        </row>
        <row r="4881">
          <cell r="C4881">
            <v>27</v>
          </cell>
          <cell r="I4881">
            <v>0</v>
          </cell>
          <cell r="R4881">
            <v>39</v>
          </cell>
        </row>
        <row r="4882">
          <cell r="C4882">
            <v>27</v>
          </cell>
          <cell r="I4882">
            <v>0</v>
          </cell>
          <cell r="R4882">
            <v>39</v>
          </cell>
        </row>
        <row r="4883">
          <cell r="C4883">
            <v>27</v>
          </cell>
          <cell r="I4883">
            <v>0</v>
          </cell>
          <cell r="R4883">
            <v>39</v>
          </cell>
        </row>
        <row r="4884">
          <cell r="C4884">
            <v>27</v>
          </cell>
          <cell r="I4884">
            <v>0</v>
          </cell>
          <cell r="R4884">
            <v>39</v>
          </cell>
        </row>
        <row r="4885">
          <cell r="C4885">
            <v>32</v>
          </cell>
          <cell r="I4885">
            <v>0</v>
          </cell>
          <cell r="R4885">
            <v>30</v>
          </cell>
        </row>
        <row r="4886">
          <cell r="C4886">
            <v>32</v>
          </cell>
          <cell r="I4886">
            <v>0</v>
          </cell>
          <cell r="R4886">
            <v>30</v>
          </cell>
        </row>
        <row r="4887">
          <cell r="C4887">
            <v>32</v>
          </cell>
          <cell r="I4887">
            <v>0</v>
          </cell>
          <cell r="R4887">
            <v>30</v>
          </cell>
        </row>
        <row r="4888">
          <cell r="C4888">
            <v>32</v>
          </cell>
          <cell r="I4888">
            <v>0</v>
          </cell>
          <cell r="R4888">
            <v>30</v>
          </cell>
        </row>
        <row r="4889">
          <cell r="C4889">
            <v>32</v>
          </cell>
          <cell r="I4889">
            <v>0</v>
          </cell>
          <cell r="R4889">
            <v>30</v>
          </cell>
        </row>
        <row r="4890">
          <cell r="C4890">
            <v>32</v>
          </cell>
          <cell r="I4890">
            <v>0</v>
          </cell>
          <cell r="R4890">
            <v>30</v>
          </cell>
        </row>
        <row r="4891">
          <cell r="C4891">
            <v>32</v>
          </cell>
          <cell r="I4891">
            <v>0</v>
          </cell>
          <cell r="R4891">
            <v>30</v>
          </cell>
        </row>
        <row r="4892">
          <cell r="C4892">
            <v>32</v>
          </cell>
          <cell r="I4892">
            <v>0</v>
          </cell>
          <cell r="R4892">
            <v>30</v>
          </cell>
        </row>
        <row r="4893">
          <cell r="C4893">
            <v>32</v>
          </cell>
          <cell r="I4893">
            <v>0</v>
          </cell>
          <cell r="R4893">
            <v>30</v>
          </cell>
        </row>
        <row r="4894">
          <cell r="C4894">
            <v>32</v>
          </cell>
          <cell r="I4894">
            <v>0</v>
          </cell>
          <cell r="R4894">
            <v>30</v>
          </cell>
        </row>
        <row r="4895">
          <cell r="C4895">
            <v>32</v>
          </cell>
          <cell r="I4895">
            <v>0</v>
          </cell>
          <cell r="R4895">
            <v>30</v>
          </cell>
        </row>
        <row r="4896">
          <cell r="C4896">
            <v>32</v>
          </cell>
          <cell r="I4896">
            <v>0</v>
          </cell>
          <cell r="R4896">
            <v>30</v>
          </cell>
        </row>
        <row r="4897">
          <cell r="C4897">
            <v>32</v>
          </cell>
          <cell r="I4897">
            <v>0</v>
          </cell>
          <cell r="R4897">
            <v>30</v>
          </cell>
        </row>
        <row r="4898">
          <cell r="C4898">
            <v>32</v>
          </cell>
          <cell r="I4898">
            <v>0</v>
          </cell>
          <cell r="R4898">
            <v>30</v>
          </cell>
        </row>
        <row r="4899">
          <cell r="C4899">
            <v>32</v>
          </cell>
          <cell r="I4899">
            <v>0</v>
          </cell>
          <cell r="R4899">
            <v>30</v>
          </cell>
        </row>
        <row r="4900">
          <cell r="C4900">
            <v>32</v>
          </cell>
          <cell r="I4900">
            <v>0</v>
          </cell>
          <cell r="R4900">
            <v>30</v>
          </cell>
        </row>
        <row r="4901">
          <cell r="C4901">
            <v>22</v>
          </cell>
          <cell r="I4901">
            <v>0</v>
          </cell>
          <cell r="R4901">
            <v>30</v>
          </cell>
        </row>
        <row r="4902">
          <cell r="C4902">
            <v>22</v>
          </cell>
          <cell r="I4902">
            <v>0</v>
          </cell>
          <cell r="R4902">
            <v>30</v>
          </cell>
        </row>
        <row r="4903">
          <cell r="C4903">
            <v>22</v>
          </cell>
          <cell r="I4903">
            <v>0</v>
          </cell>
          <cell r="R4903">
            <v>30</v>
          </cell>
        </row>
        <row r="4904">
          <cell r="C4904">
            <v>22</v>
          </cell>
          <cell r="I4904">
            <v>0</v>
          </cell>
          <cell r="R4904">
            <v>30</v>
          </cell>
        </row>
        <row r="4905">
          <cell r="C4905">
            <v>22</v>
          </cell>
          <cell r="I4905">
            <v>0</v>
          </cell>
          <cell r="R4905">
            <v>30</v>
          </cell>
        </row>
        <row r="4906">
          <cell r="C4906">
            <v>22</v>
          </cell>
          <cell r="I4906">
            <v>0</v>
          </cell>
          <cell r="R4906">
            <v>30</v>
          </cell>
        </row>
        <row r="4907">
          <cell r="C4907">
            <v>22</v>
          </cell>
          <cell r="I4907">
            <v>0</v>
          </cell>
          <cell r="R4907">
            <v>30</v>
          </cell>
        </row>
        <row r="4908">
          <cell r="C4908">
            <v>22</v>
          </cell>
          <cell r="I4908">
            <v>0</v>
          </cell>
          <cell r="R4908">
            <v>30</v>
          </cell>
        </row>
        <row r="4909">
          <cell r="C4909">
            <v>22</v>
          </cell>
          <cell r="I4909">
            <v>0</v>
          </cell>
          <cell r="R4909">
            <v>30</v>
          </cell>
        </row>
        <row r="4910">
          <cell r="C4910">
            <v>22</v>
          </cell>
          <cell r="I4910">
            <v>0</v>
          </cell>
          <cell r="R4910">
            <v>30</v>
          </cell>
        </row>
        <row r="4911">
          <cell r="C4911">
            <v>22</v>
          </cell>
          <cell r="I4911">
            <v>0</v>
          </cell>
          <cell r="R4911">
            <v>30</v>
          </cell>
        </row>
        <row r="4912">
          <cell r="C4912">
            <v>22</v>
          </cell>
          <cell r="I4912">
            <v>0</v>
          </cell>
          <cell r="R4912">
            <v>30</v>
          </cell>
        </row>
        <row r="4913">
          <cell r="C4913">
            <v>22</v>
          </cell>
          <cell r="I4913">
            <v>0</v>
          </cell>
          <cell r="R4913">
            <v>30</v>
          </cell>
        </row>
        <row r="4914">
          <cell r="C4914">
            <v>22</v>
          </cell>
          <cell r="I4914">
            <v>0</v>
          </cell>
          <cell r="R4914">
            <v>30</v>
          </cell>
        </row>
        <row r="4915">
          <cell r="C4915">
            <v>22</v>
          </cell>
          <cell r="I4915">
            <v>0</v>
          </cell>
          <cell r="R4915">
            <v>30</v>
          </cell>
        </row>
        <row r="4916">
          <cell r="C4916">
            <v>22</v>
          </cell>
          <cell r="I4916">
            <v>0</v>
          </cell>
          <cell r="R4916">
            <v>30</v>
          </cell>
        </row>
        <row r="4917">
          <cell r="C4917">
            <v>20</v>
          </cell>
          <cell r="I4917">
            <v>0</v>
          </cell>
          <cell r="R4917">
            <v>27</v>
          </cell>
        </row>
        <row r="4918">
          <cell r="C4918">
            <v>20</v>
          </cell>
          <cell r="I4918">
            <v>0</v>
          </cell>
          <cell r="R4918">
            <v>27</v>
          </cell>
        </row>
        <row r="4919">
          <cell r="C4919">
            <v>20</v>
          </cell>
          <cell r="I4919">
            <v>0</v>
          </cell>
          <cell r="R4919">
            <v>27</v>
          </cell>
        </row>
        <row r="4920">
          <cell r="C4920">
            <v>20</v>
          </cell>
          <cell r="I4920">
            <v>0</v>
          </cell>
          <cell r="R4920">
            <v>27</v>
          </cell>
        </row>
        <row r="4921">
          <cell r="C4921">
            <v>20</v>
          </cell>
          <cell r="I4921">
            <v>0</v>
          </cell>
          <cell r="R4921">
            <v>27</v>
          </cell>
        </row>
        <row r="4922">
          <cell r="C4922">
            <v>20</v>
          </cell>
          <cell r="I4922">
            <v>0</v>
          </cell>
          <cell r="R4922">
            <v>27</v>
          </cell>
        </row>
        <row r="4923">
          <cell r="C4923">
            <v>20</v>
          </cell>
          <cell r="I4923">
            <v>0</v>
          </cell>
          <cell r="R4923">
            <v>27</v>
          </cell>
        </row>
        <row r="4924">
          <cell r="C4924">
            <v>20</v>
          </cell>
          <cell r="I4924">
            <v>0</v>
          </cell>
          <cell r="R4924">
            <v>27</v>
          </cell>
        </row>
        <row r="4925">
          <cell r="C4925">
            <v>20</v>
          </cell>
          <cell r="I4925">
            <v>0</v>
          </cell>
          <cell r="R4925">
            <v>27</v>
          </cell>
        </row>
        <row r="4926">
          <cell r="C4926">
            <v>20</v>
          </cell>
          <cell r="I4926">
            <v>0</v>
          </cell>
          <cell r="R4926">
            <v>27</v>
          </cell>
        </row>
        <row r="4927">
          <cell r="C4927">
            <v>20</v>
          </cell>
          <cell r="I4927">
            <v>0</v>
          </cell>
          <cell r="R4927">
            <v>27</v>
          </cell>
        </row>
        <row r="4928">
          <cell r="C4928">
            <v>20</v>
          </cell>
          <cell r="I4928">
            <v>0</v>
          </cell>
          <cell r="R4928">
            <v>27</v>
          </cell>
        </row>
        <row r="4929">
          <cell r="C4929">
            <v>20</v>
          </cell>
          <cell r="I4929">
            <v>0</v>
          </cell>
          <cell r="R4929">
            <v>27</v>
          </cell>
        </row>
        <row r="4930">
          <cell r="C4930">
            <v>20</v>
          </cell>
          <cell r="I4930">
            <v>0</v>
          </cell>
          <cell r="R4930">
            <v>27</v>
          </cell>
        </row>
        <row r="4931">
          <cell r="C4931">
            <v>20</v>
          </cell>
          <cell r="I4931">
            <v>0</v>
          </cell>
          <cell r="R4931">
            <v>27</v>
          </cell>
        </row>
        <row r="4932">
          <cell r="C4932">
            <v>20</v>
          </cell>
          <cell r="I4932">
            <v>0</v>
          </cell>
          <cell r="R4932">
            <v>27</v>
          </cell>
        </row>
        <row r="4933">
          <cell r="C4933">
            <v>30</v>
          </cell>
          <cell r="I4933">
            <v>0</v>
          </cell>
          <cell r="R4933">
            <v>25</v>
          </cell>
        </row>
        <row r="4934">
          <cell r="C4934">
            <v>30</v>
          </cell>
          <cell r="I4934">
            <v>0</v>
          </cell>
          <cell r="R4934">
            <v>25</v>
          </cell>
        </row>
        <row r="4935">
          <cell r="C4935">
            <v>30</v>
          </cell>
          <cell r="I4935">
            <v>0</v>
          </cell>
          <cell r="R4935">
            <v>25</v>
          </cell>
        </row>
        <row r="4936">
          <cell r="C4936">
            <v>30</v>
          </cell>
          <cell r="I4936">
            <v>0</v>
          </cell>
          <cell r="R4936">
            <v>25</v>
          </cell>
        </row>
        <row r="4937">
          <cell r="C4937">
            <v>30</v>
          </cell>
          <cell r="I4937">
            <v>0</v>
          </cell>
          <cell r="R4937">
            <v>25</v>
          </cell>
        </row>
        <row r="4938">
          <cell r="C4938">
            <v>30</v>
          </cell>
          <cell r="I4938">
            <v>0</v>
          </cell>
          <cell r="R4938">
            <v>25</v>
          </cell>
        </row>
        <row r="4939">
          <cell r="C4939">
            <v>30</v>
          </cell>
          <cell r="I4939">
            <v>0</v>
          </cell>
          <cell r="R4939">
            <v>25</v>
          </cell>
        </row>
        <row r="4940">
          <cell r="C4940">
            <v>30</v>
          </cell>
          <cell r="I4940">
            <v>0</v>
          </cell>
          <cell r="R4940">
            <v>25</v>
          </cell>
        </row>
        <row r="4941">
          <cell r="C4941">
            <v>30</v>
          </cell>
          <cell r="I4941">
            <v>0</v>
          </cell>
          <cell r="R4941">
            <v>25</v>
          </cell>
        </row>
        <row r="4942">
          <cell r="C4942">
            <v>30</v>
          </cell>
          <cell r="I4942">
            <v>0</v>
          </cell>
          <cell r="R4942">
            <v>25</v>
          </cell>
        </row>
        <row r="4943">
          <cell r="C4943">
            <v>30</v>
          </cell>
          <cell r="I4943">
            <v>0</v>
          </cell>
          <cell r="R4943">
            <v>25</v>
          </cell>
        </row>
        <row r="4944">
          <cell r="C4944">
            <v>30</v>
          </cell>
          <cell r="I4944">
            <v>0</v>
          </cell>
          <cell r="R4944">
            <v>25</v>
          </cell>
        </row>
        <row r="4945">
          <cell r="C4945">
            <v>30</v>
          </cell>
          <cell r="I4945">
            <v>0</v>
          </cell>
          <cell r="R4945">
            <v>25</v>
          </cell>
        </row>
        <row r="4946">
          <cell r="C4946">
            <v>30</v>
          </cell>
          <cell r="I4946">
            <v>0</v>
          </cell>
          <cell r="R4946">
            <v>25</v>
          </cell>
        </row>
        <row r="4947">
          <cell r="C4947">
            <v>30</v>
          </cell>
          <cell r="I4947">
            <v>0</v>
          </cell>
          <cell r="R4947">
            <v>25</v>
          </cell>
        </row>
        <row r="4948">
          <cell r="C4948">
            <v>30</v>
          </cell>
          <cell r="I4948">
            <v>0</v>
          </cell>
          <cell r="R4948">
            <v>25</v>
          </cell>
        </row>
        <row r="4949">
          <cell r="C4949">
            <v>33</v>
          </cell>
          <cell r="I4949">
            <v>0</v>
          </cell>
          <cell r="R4949">
            <v>25</v>
          </cell>
        </row>
        <row r="4950">
          <cell r="C4950">
            <v>33</v>
          </cell>
          <cell r="I4950">
            <v>0</v>
          </cell>
          <cell r="R4950">
            <v>25</v>
          </cell>
        </row>
        <row r="4951">
          <cell r="C4951">
            <v>33</v>
          </cell>
          <cell r="I4951">
            <v>0</v>
          </cell>
          <cell r="R4951">
            <v>25</v>
          </cell>
        </row>
        <row r="4952">
          <cell r="C4952">
            <v>33</v>
          </cell>
          <cell r="I4952">
            <v>0</v>
          </cell>
          <cell r="R4952">
            <v>25</v>
          </cell>
        </row>
        <row r="4953">
          <cell r="C4953">
            <v>33</v>
          </cell>
          <cell r="I4953">
            <v>0</v>
          </cell>
          <cell r="R4953">
            <v>25</v>
          </cell>
        </row>
        <row r="4954">
          <cell r="C4954">
            <v>33</v>
          </cell>
          <cell r="I4954">
            <v>0</v>
          </cell>
          <cell r="R4954">
            <v>25</v>
          </cell>
        </row>
        <row r="4955">
          <cell r="C4955">
            <v>33</v>
          </cell>
          <cell r="I4955">
            <v>0</v>
          </cell>
          <cell r="R4955">
            <v>25</v>
          </cell>
        </row>
        <row r="4956">
          <cell r="C4956">
            <v>33</v>
          </cell>
          <cell r="I4956">
            <v>0</v>
          </cell>
          <cell r="R4956">
            <v>25</v>
          </cell>
        </row>
        <row r="4957">
          <cell r="C4957">
            <v>33</v>
          </cell>
          <cell r="I4957">
            <v>0</v>
          </cell>
          <cell r="R4957">
            <v>25</v>
          </cell>
        </row>
        <row r="4958">
          <cell r="C4958">
            <v>33</v>
          </cell>
          <cell r="I4958">
            <v>0</v>
          </cell>
          <cell r="R4958">
            <v>25</v>
          </cell>
        </row>
        <row r="4959">
          <cell r="C4959">
            <v>33</v>
          </cell>
          <cell r="I4959">
            <v>0</v>
          </cell>
          <cell r="R4959">
            <v>25</v>
          </cell>
        </row>
        <row r="4960">
          <cell r="C4960">
            <v>33</v>
          </cell>
          <cell r="I4960">
            <v>0</v>
          </cell>
          <cell r="R4960">
            <v>25</v>
          </cell>
        </row>
        <row r="4961">
          <cell r="C4961">
            <v>33</v>
          </cell>
          <cell r="I4961">
            <v>0</v>
          </cell>
          <cell r="R4961">
            <v>25</v>
          </cell>
        </row>
        <row r="4962">
          <cell r="C4962">
            <v>33</v>
          </cell>
          <cell r="I4962">
            <v>0</v>
          </cell>
          <cell r="R4962">
            <v>25</v>
          </cell>
        </row>
        <row r="4963">
          <cell r="C4963">
            <v>33</v>
          </cell>
          <cell r="I4963">
            <v>0</v>
          </cell>
          <cell r="R4963">
            <v>25</v>
          </cell>
        </row>
        <row r="4964">
          <cell r="C4964">
            <v>33</v>
          </cell>
          <cell r="I4964">
            <v>0</v>
          </cell>
          <cell r="R4964">
            <v>25</v>
          </cell>
        </row>
        <row r="4965">
          <cell r="C4965">
            <v>27</v>
          </cell>
          <cell r="I4965">
            <v>0</v>
          </cell>
          <cell r="R4965">
            <v>23</v>
          </cell>
        </row>
        <row r="4966">
          <cell r="C4966">
            <v>27</v>
          </cell>
          <cell r="I4966">
            <v>0</v>
          </cell>
          <cell r="R4966">
            <v>23</v>
          </cell>
        </row>
        <row r="4967">
          <cell r="C4967">
            <v>27</v>
          </cell>
          <cell r="I4967">
            <v>0</v>
          </cell>
          <cell r="R4967">
            <v>23</v>
          </cell>
        </row>
        <row r="4968">
          <cell r="C4968">
            <v>27</v>
          </cell>
          <cell r="I4968">
            <v>0</v>
          </cell>
          <cell r="R4968">
            <v>23</v>
          </cell>
        </row>
        <row r="4969">
          <cell r="C4969">
            <v>27</v>
          </cell>
          <cell r="I4969">
            <v>0</v>
          </cell>
          <cell r="R4969">
            <v>23</v>
          </cell>
        </row>
        <row r="4970">
          <cell r="C4970">
            <v>27</v>
          </cell>
          <cell r="I4970">
            <v>0</v>
          </cell>
          <cell r="R4970">
            <v>23</v>
          </cell>
        </row>
        <row r="4971">
          <cell r="C4971">
            <v>27</v>
          </cell>
          <cell r="I4971">
            <v>0</v>
          </cell>
          <cell r="R4971">
            <v>23</v>
          </cell>
        </row>
        <row r="4972">
          <cell r="C4972">
            <v>27</v>
          </cell>
          <cell r="I4972">
            <v>0</v>
          </cell>
          <cell r="R4972">
            <v>23</v>
          </cell>
        </row>
        <row r="4973">
          <cell r="C4973">
            <v>27</v>
          </cell>
          <cell r="I4973">
            <v>0</v>
          </cell>
          <cell r="R4973">
            <v>23</v>
          </cell>
        </row>
        <row r="4974">
          <cell r="C4974">
            <v>27</v>
          </cell>
          <cell r="I4974">
            <v>0</v>
          </cell>
          <cell r="R4974">
            <v>23</v>
          </cell>
        </row>
        <row r="4975">
          <cell r="C4975">
            <v>27</v>
          </cell>
          <cell r="I4975">
            <v>0</v>
          </cell>
          <cell r="R4975">
            <v>23</v>
          </cell>
        </row>
        <row r="4976">
          <cell r="C4976">
            <v>27</v>
          </cell>
          <cell r="I4976">
            <v>0</v>
          </cell>
          <cell r="R4976">
            <v>23</v>
          </cell>
        </row>
        <row r="4977">
          <cell r="C4977">
            <v>27</v>
          </cell>
          <cell r="I4977">
            <v>0</v>
          </cell>
          <cell r="R4977">
            <v>23</v>
          </cell>
        </row>
        <row r="4978">
          <cell r="C4978">
            <v>27</v>
          </cell>
          <cell r="I4978">
            <v>0</v>
          </cell>
          <cell r="R4978">
            <v>23</v>
          </cell>
        </row>
        <row r="4979">
          <cell r="C4979">
            <v>27</v>
          </cell>
          <cell r="I4979">
            <v>0</v>
          </cell>
          <cell r="R4979">
            <v>23</v>
          </cell>
        </row>
        <row r="4980">
          <cell r="C4980">
            <v>27</v>
          </cell>
          <cell r="I4980">
            <v>0</v>
          </cell>
          <cell r="R4980">
            <v>23</v>
          </cell>
        </row>
        <row r="4981">
          <cell r="C4981">
            <v>23</v>
          </cell>
          <cell r="I4981">
            <v>0</v>
          </cell>
          <cell r="R4981">
            <v>20</v>
          </cell>
        </row>
        <row r="4982">
          <cell r="C4982">
            <v>23</v>
          </cell>
          <cell r="I4982">
            <v>0</v>
          </cell>
          <cell r="R4982">
            <v>20</v>
          </cell>
        </row>
        <row r="4983">
          <cell r="C4983">
            <v>23</v>
          </cell>
          <cell r="I4983">
            <v>0</v>
          </cell>
          <cell r="R4983">
            <v>20</v>
          </cell>
        </row>
        <row r="4984">
          <cell r="C4984">
            <v>23</v>
          </cell>
          <cell r="I4984">
            <v>0</v>
          </cell>
          <cell r="R4984">
            <v>20</v>
          </cell>
        </row>
        <row r="4985">
          <cell r="C4985">
            <v>23</v>
          </cell>
          <cell r="I4985">
            <v>0</v>
          </cell>
          <cell r="R4985">
            <v>20</v>
          </cell>
        </row>
        <row r="4986">
          <cell r="C4986">
            <v>23</v>
          </cell>
          <cell r="I4986">
            <v>0</v>
          </cell>
          <cell r="R4986">
            <v>20</v>
          </cell>
        </row>
        <row r="4987">
          <cell r="C4987">
            <v>23</v>
          </cell>
          <cell r="I4987">
            <v>0</v>
          </cell>
          <cell r="R4987">
            <v>20</v>
          </cell>
        </row>
        <row r="4988">
          <cell r="C4988">
            <v>23</v>
          </cell>
          <cell r="I4988">
            <v>0</v>
          </cell>
          <cell r="R4988">
            <v>20</v>
          </cell>
        </row>
        <row r="4989">
          <cell r="C4989">
            <v>23</v>
          </cell>
          <cell r="I4989">
            <v>0</v>
          </cell>
          <cell r="R4989">
            <v>20</v>
          </cell>
        </row>
        <row r="4990">
          <cell r="C4990">
            <v>23</v>
          </cell>
          <cell r="I4990">
            <v>0</v>
          </cell>
          <cell r="R4990">
            <v>20</v>
          </cell>
        </row>
        <row r="4991">
          <cell r="C4991">
            <v>23</v>
          </cell>
          <cell r="I4991">
            <v>0</v>
          </cell>
          <cell r="R4991">
            <v>20</v>
          </cell>
        </row>
        <row r="4992">
          <cell r="C4992">
            <v>23</v>
          </cell>
          <cell r="I4992">
            <v>0</v>
          </cell>
          <cell r="R4992">
            <v>20</v>
          </cell>
        </row>
        <row r="4993">
          <cell r="C4993">
            <v>23</v>
          </cell>
          <cell r="I4993">
            <v>0</v>
          </cell>
          <cell r="R4993">
            <v>20</v>
          </cell>
        </row>
        <row r="4994">
          <cell r="C4994">
            <v>23</v>
          </cell>
          <cell r="I4994">
            <v>0</v>
          </cell>
          <cell r="R4994">
            <v>20</v>
          </cell>
        </row>
        <row r="4995">
          <cell r="C4995">
            <v>23</v>
          </cell>
          <cell r="I4995">
            <v>0</v>
          </cell>
          <cell r="R4995">
            <v>20</v>
          </cell>
        </row>
        <row r="4996">
          <cell r="C4996">
            <v>23</v>
          </cell>
          <cell r="I4996">
            <v>0</v>
          </cell>
          <cell r="R4996">
            <v>20</v>
          </cell>
        </row>
        <row r="4997">
          <cell r="C4997">
            <v>21</v>
          </cell>
          <cell r="I4997">
            <v>0</v>
          </cell>
          <cell r="R4997">
            <v>20</v>
          </cell>
        </row>
        <row r="4998">
          <cell r="C4998">
            <v>21</v>
          </cell>
          <cell r="I4998">
            <v>0</v>
          </cell>
          <cell r="R4998">
            <v>20</v>
          </cell>
        </row>
        <row r="4999">
          <cell r="C4999">
            <v>21</v>
          </cell>
          <cell r="I4999">
            <v>0</v>
          </cell>
          <cell r="R4999">
            <v>20</v>
          </cell>
        </row>
        <row r="5000">
          <cell r="C5000">
            <v>21</v>
          </cell>
          <cell r="I5000">
            <v>0</v>
          </cell>
          <cell r="R5000">
            <v>20</v>
          </cell>
        </row>
        <row r="5001">
          <cell r="C5001">
            <v>21</v>
          </cell>
          <cell r="I5001">
            <v>0</v>
          </cell>
          <cell r="R5001">
            <v>20</v>
          </cell>
        </row>
        <row r="5002">
          <cell r="C5002">
            <v>21</v>
          </cell>
          <cell r="I5002">
            <v>0</v>
          </cell>
          <cell r="R5002">
            <v>20</v>
          </cell>
        </row>
        <row r="5003">
          <cell r="C5003">
            <v>21</v>
          </cell>
          <cell r="I5003">
            <v>0</v>
          </cell>
          <cell r="R5003">
            <v>20</v>
          </cell>
        </row>
        <row r="5004">
          <cell r="C5004">
            <v>21</v>
          </cell>
          <cell r="I5004">
            <v>0</v>
          </cell>
          <cell r="R5004">
            <v>20</v>
          </cell>
        </row>
        <row r="5005">
          <cell r="C5005">
            <v>21</v>
          </cell>
          <cell r="I5005">
            <v>0</v>
          </cell>
          <cell r="R5005">
            <v>20</v>
          </cell>
        </row>
        <row r="5006">
          <cell r="C5006">
            <v>21</v>
          </cell>
          <cell r="I5006">
            <v>0</v>
          </cell>
          <cell r="R5006">
            <v>20</v>
          </cell>
        </row>
        <row r="5007">
          <cell r="C5007">
            <v>21</v>
          </cell>
          <cell r="I5007">
            <v>0</v>
          </cell>
          <cell r="R5007">
            <v>20</v>
          </cell>
        </row>
        <row r="5008">
          <cell r="C5008">
            <v>21</v>
          </cell>
          <cell r="I5008">
            <v>0</v>
          </cell>
          <cell r="R5008">
            <v>20</v>
          </cell>
        </row>
        <row r="5009">
          <cell r="C5009">
            <v>21</v>
          </cell>
          <cell r="I5009">
            <v>0</v>
          </cell>
          <cell r="R5009">
            <v>20</v>
          </cell>
        </row>
        <row r="5010">
          <cell r="C5010">
            <v>21</v>
          </cell>
          <cell r="I5010">
            <v>0</v>
          </cell>
          <cell r="R5010">
            <v>20</v>
          </cell>
        </row>
        <row r="5011">
          <cell r="C5011">
            <v>21</v>
          </cell>
          <cell r="I5011">
            <v>0</v>
          </cell>
          <cell r="R5011">
            <v>20</v>
          </cell>
        </row>
        <row r="5012">
          <cell r="C5012">
            <v>21</v>
          </cell>
          <cell r="I5012">
            <v>0</v>
          </cell>
          <cell r="R5012">
            <v>20</v>
          </cell>
        </row>
        <row r="5013">
          <cell r="C5013">
            <v>28</v>
          </cell>
          <cell r="I5013">
            <v>0</v>
          </cell>
          <cell r="R5013">
            <v>20</v>
          </cell>
        </row>
        <row r="5014">
          <cell r="C5014">
            <v>28</v>
          </cell>
          <cell r="I5014">
            <v>0</v>
          </cell>
          <cell r="R5014">
            <v>20</v>
          </cell>
        </row>
        <row r="5015">
          <cell r="C5015">
            <v>28</v>
          </cell>
          <cell r="I5015">
            <v>0</v>
          </cell>
          <cell r="R5015">
            <v>20</v>
          </cell>
        </row>
        <row r="5016">
          <cell r="C5016">
            <v>28</v>
          </cell>
          <cell r="I5016">
            <v>0</v>
          </cell>
          <cell r="R5016">
            <v>20</v>
          </cell>
        </row>
        <row r="5017">
          <cell r="C5017">
            <v>28</v>
          </cell>
          <cell r="I5017">
            <v>0</v>
          </cell>
          <cell r="R5017">
            <v>20</v>
          </cell>
        </row>
        <row r="5018">
          <cell r="C5018">
            <v>28</v>
          </cell>
          <cell r="I5018">
            <v>0</v>
          </cell>
          <cell r="R5018">
            <v>20</v>
          </cell>
        </row>
        <row r="5019">
          <cell r="C5019">
            <v>28</v>
          </cell>
          <cell r="I5019">
            <v>0</v>
          </cell>
          <cell r="R5019">
            <v>20</v>
          </cell>
        </row>
        <row r="5020">
          <cell r="C5020">
            <v>28</v>
          </cell>
          <cell r="I5020">
            <v>0</v>
          </cell>
          <cell r="R5020">
            <v>20</v>
          </cell>
        </row>
        <row r="5021">
          <cell r="C5021">
            <v>28</v>
          </cell>
          <cell r="I5021">
            <v>0</v>
          </cell>
          <cell r="R5021">
            <v>20</v>
          </cell>
        </row>
        <row r="5022">
          <cell r="C5022">
            <v>28</v>
          </cell>
          <cell r="I5022">
            <v>0</v>
          </cell>
          <cell r="R5022">
            <v>20</v>
          </cell>
        </row>
        <row r="5023">
          <cell r="C5023">
            <v>28</v>
          </cell>
          <cell r="I5023">
            <v>0</v>
          </cell>
          <cell r="R5023">
            <v>20</v>
          </cell>
        </row>
        <row r="5024">
          <cell r="C5024">
            <v>28</v>
          </cell>
          <cell r="I5024">
            <v>0</v>
          </cell>
          <cell r="R5024">
            <v>20</v>
          </cell>
        </row>
        <row r="5025">
          <cell r="C5025">
            <v>28</v>
          </cell>
          <cell r="I5025">
            <v>0</v>
          </cell>
          <cell r="R5025">
            <v>20</v>
          </cell>
        </row>
        <row r="5026">
          <cell r="C5026">
            <v>28</v>
          </cell>
          <cell r="I5026">
            <v>0</v>
          </cell>
          <cell r="R5026">
            <v>20</v>
          </cell>
        </row>
        <row r="5027">
          <cell r="C5027">
            <v>28</v>
          </cell>
          <cell r="I5027">
            <v>0</v>
          </cell>
          <cell r="R5027">
            <v>20</v>
          </cell>
        </row>
        <row r="5028">
          <cell r="C5028">
            <v>28</v>
          </cell>
          <cell r="I5028">
            <v>0</v>
          </cell>
          <cell r="R5028">
            <v>20</v>
          </cell>
        </row>
        <row r="5029">
          <cell r="C5029">
            <v>24</v>
          </cell>
          <cell r="I5029">
            <v>0</v>
          </cell>
          <cell r="R5029">
            <v>19</v>
          </cell>
        </row>
        <row r="5030">
          <cell r="C5030">
            <v>24</v>
          </cell>
          <cell r="I5030">
            <v>0</v>
          </cell>
          <cell r="R5030">
            <v>19</v>
          </cell>
        </row>
        <row r="5031">
          <cell r="C5031">
            <v>24</v>
          </cell>
          <cell r="I5031">
            <v>0</v>
          </cell>
          <cell r="R5031">
            <v>19</v>
          </cell>
        </row>
        <row r="5032">
          <cell r="C5032">
            <v>24</v>
          </cell>
          <cell r="I5032">
            <v>0</v>
          </cell>
          <cell r="R5032">
            <v>19</v>
          </cell>
        </row>
        <row r="5033">
          <cell r="C5033">
            <v>24</v>
          </cell>
          <cell r="I5033">
            <v>0</v>
          </cell>
          <cell r="R5033">
            <v>19</v>
          </cell>
        </row>
        <row r="5034">
          <cell r="C5034">
            <v>24</v>
          </cell>
          <cell r="I5034">
            <v>0</v>
          </cell>
          <cell r="R5034">
            <v>19</v>
          </cell>
        </row>
        <row r="5035">
          <cell r="C5035">
            <v>24</v>
          </cell>
          <cell r="I5035">
            <v>0</v>
          </cell>
          <cell r="R5035">
            <v>19</v>
          </cell>
        </row>
        <row r="5036">
          <cell r="C5036">
            <v>24</v>
          </cell>
          <cell r="I5036">
            <v>0</v>
          </cell>
          <cell r="R5036">
            <v>19</v>
          </cell>
        </row>
        <row r="5037">
          <cell r="C5037">
            <v>24</v>
          </cell>
          <cell r="I5037">
            <v>0</v>
          </cell>
          <cell r="R5037">
            <v>19</v>
          </cell>
        </row>
        <row r="5038">
          <cell r="C5038">
            <v>24</v>
          </cell>
          <cell r="I5038">
            <v>0</v>
          </cell>
          <cell r="R5038">
            <v>19</v>
          </cell>
        </row>
        <row r="5039">
          <cell r="C5039">
            <v>24</v>
          </cell>
          <cell r="I5039">
            <v>0</v>
          </cell>
          <cell r="R5039">
            <v>19</v>
          </cell>
        </row>
        <row r="5040">
          <cell r="C5040">
            <v>24</v>
          </cell>
          <cell r="I5040">
            <v>0</v>
          </cell>
          <cell r="R5040">
            <v>19</v>
          </cell>
        </row>
        <row r="5041">
          <cell r="C5041">
            <v>24</v>
          </cell>
          <cell r="I5041">
            <v>0</v>
          </cell>
          <cell r="R5041">
            <v>19</v>
          </cell>
        </row>
        <row r="5042">
          <cell r="C5042">
            <v>24</v>
          </cell>
          <cell r="I5042">
            <v>0</v>
          </cell>
          <cell r="R5042">
            <v>19</v>
          </cell>
        </row>
        <row r="5043">
          <cell r="C5043">
            <v>24</v>
          </cell>
          <cell r="I5043">
            <v>0</v>
          </cell>
          <cell r="R5043">
            <v>19</v>
          </cell>
        </row>
        <row r="5044">
          <cell r="C5044">
            <v>24</v>
          </cell>
          <cell r="I5044">
            <v>0</v>
          </cell>
          <cell r="R5044">
            <v>19</v>
          </cell>
        </row>
        <row r="5045">
          <cell r="C5045">
            <v>32</v>
          </cell>
          <cell r="I5045">
            <v>0</v>
          </cell>
          <cell r="R5045">
            <v>14</v>
          </cell>
        </row>
        <row r="5046">
          <cell r="C5046">
            <v>32</v>
          </cell>
          <cell r="I5046">
            <v>0</v>
          </cell>
          <cell r="R5046">
            <v>14</v>
          </cell>
        </row>
        <row r="5047">
          <cell r="C5047">
            <v>32</v>
          </cell>
          <cell r="I5047">
            <v>0</v>
          </cell>
          <cell r="R5047">
            <v>14</v>
          </cell>
        </row>
        <row r="5048">
          <cell r="C5048">
            <v>32</v>
          </cell>
          <cell r="I5048">
            <v>0</v>
          </cell>
          <cell r="R5048">
            <v>14</v>
          </cell>
        </row>
        <row r="5049">
          <cell r="C5049">
            <v>32</v>
          </cell>
          <cell r="I5049">
            <v>0</v>
          </cell>
          <cell r="R5049">
            <v>14</v>
          </cell>
        </row>
        <row r="5050">
          <cell r="C5050">
            <v>32</v>
          </cell>
          <cell r="I5050">
            <v>0</v>
          </cell>
          <cell r="R5050">
            <v>14</v>
          </cell>
        </row>
        <row r="5051">
          <cell r="C5051">
            <v>32</v>
          </cell>
          <cell r="I5051">
            <v>0</v>
          </cell>
          <cell r="R5051">
            <v>14</v>
          </cell>
        </row>
        <row r="5052">
          <cell r="C5052">
            <v>32</v>
          </cell>
          <cell r="I5052">
            <v>0</v>
          </cell>
          <cell r="R5052">
            <v>14</v>
          </cell>
        </row>
        <row r="5053">
          <cell r="C5053">
            <v>32</v>
          </cell>
          <cell r="I5053">
            <v>0</v>
          </cell>
          <cell r="R5053">
            <v>14</v>
          </cell>
        </row>
        <row r="5054">
          <cell r="C5054">
            <v>32</v>
          </cell>
          <cell r="I5054">
            <v>0</v>
          </cell>
          <cell r="R5054">
            <v>14</v>
          </cell>
        </row>
        <row r="5055">
          <cell r="C5055">
            <v>32</v>
          </cell>
          <cell r="I5055">
            <v>0</v>
          </cell>
          <cell r="R5055">
            <v>14</v>
          </cell>
        </row>
        <row r="5056">
          <cell r="C5056">
            <v>32</v>
          </cell>
          <cell r="I5056">
            <v>0</v>
          </cell>
          <cell r="R5056">
            <v>14</v>
          </cell>
        </row>
        <row r="5057">
          <cell r="C5057">
            <v>32</v>
          </cell>
          <cell r="I5057">
            <v>0</v>
          </cell>
          <cell r="R5057">
            <v>14</v>
          </cell>
        </row>
        <row r="5058">
          <cell r="C5058">
            <v>32</v>
          </cell>
          <cell r="I5058">
            <v>0</v>
          </cell>
          <cell r="R5058">
            <v>14</v>
          </cell>
        </row>
        <row r="5059">
          <cell r="C5059">
            <v>32</v>
          </cell>
          <cell r="I5059">
            <v>0</v>
          </cell>
          <cell r="R5059">
            <v>14</v>
          </cell>
        </row>
        <row r="5060">
          <cell r="C5060">
            <v>32</v>
          </cell>
          <cell r="I5060">
            <v>0</v>
          </cell>
          <cell r="R5060">
            <v>14</v>
          </cell>
        </row>
        <row r="5061">
          <cell r="C5061">
            <v>33</v>
          </cell>
          <cell r="I5061">
            <v>0</v>
          </cell>
          <cell r="R5061">
            <v>14</v>
          </cell>
        </row>
        <row r="5062">
          <cell r="C5062">
            <v>33</v>
          </cell>
          <cell r="I5062">
            <v>0</v>
          </cell>
          <cell r="R5062">
            <v>14</v>
          </cell>
        </row>
        <row r="5063">
          <cell r="C5063">
            <v>33</v>
          </cell>
          <cell r="I5063">
            <v>0</v>
          </cell>
          <cell r="R5063">
            <v>14</v>
          </cell>
        </row>
        <row r="5064">
          <cell r="C5064">
            <v>33</v>
          </cell>
          <cell r="I5064">
            <v>0</v>
          </cell>
          <cell r="R5064">
            <v>14</v>
          </cell>
        </row>
        <row r="5065">
          <cell r="C5065">
            <v>33</v>
          </cell>
          <cell r="I5065">
            <v>0</v>
          </cell>
          <cell r="R5065">
            <v>14</v>
          </cell>
        </row>
        <row r="5066">
          <cell r="C5066">
            <v>33</v>
          </cell>
          <cell r="I5066">
            <v>0</v>
          </cell>
          <cell r="R5066">
            <v>14</v>
          </cell>
        </row>
        <row r="5067">
          <cell r="C5067">
            <v>33</v>
          </cell>
          <cell r="I5067">
            <v>0</v>
          </cell>
          <cell r="R5067">
            <v>14</v>
          </cell>
        </row>
        <row r="5068">
          <cell r="C5068">
            <v>33</v>
          </cell>
          <cell r="I5068">
            <v>0</v>
          </cell>
          <cell r="R5068">
            <v>14</v>
          </cell>
        </row>
        <row r="5069">
          <cell r="C5069">
            <v>33</v>
          </cell>
          <cell r="I5069">
            <v>0</v>
          </cell>
          <cell r="R5069">
            <v>14</v>
          </cell>
        </row>
        <row r="5070">
          <cell r="C5070">
            <v>33</v>
          </cell>
          <cell r="I5070">
            <v>0</v>
          </cell>
          <cell r="R5070">
            <v>14</v>
          </cell>
        </row>
        <row r="5071">
          <cell r="C5071">
            <v>33</v>
          </cell>
          <cell r="I5071">
            <v>0</v>
          </cell>
          <cell r="R5071">
            <v>14</v>
          </cell>
        </row>
        <row r="5072">
          <cell r="C5072">
            <v>33</v>
          </cell>
          <cell r="I5072">
            <v>0</v>
          </cell>
          <cell r="R5072">
            <v>14</v>
          </cell>
        </row>
        <row r="5073">
          <cell r="C5073">
            <v>33</v>
          </cell>
          <cell r="I5073">
            <v>0</v>
          </cell>
          <cell r="R5073">
            <v>14</v>
          </cell>
        </row>
        <row r="5074">
          <cell r="C5074">
            <v>33</v>
          </cell>
          <cell r="I5074">
            <v>0</v>
          </cell>
          <cell r="R5074">
            <v>14</v>
          </cell>
        </row>
        <row r="5075">
          <cell r="C5075">
            <v>33</v>
          </cell>
          <cell r="I5075">
            <v>0</v>
          </cell>
          <cell r="R5075">
            <v>14</v>
          </cell>
        </row>
        <row r="5076">
          <cell r="C5076">
            <v>33</v>
          </cell>
          <cell r="I5076">
            <v>0</v>
          </cell>
          <cell r="R5076">
            <v>14</v>
          </cell>
        </row>
        <row r="5077">
          <cell r="C5077">
            <v>32</v>
          </cell>
          <cell r="I5077">
            <v>0</v>
          </cell>
          <cell r="R5077">
            <v>13</v>
          </cell>
        </row>
        <row r="5078">
          <cell r="C5078">
            <v>32</v>
          </cell>
          <cell r="I5078">
            <v>0</v>
          </cell>
          <cell r="R5078">
            <v>13</v>
          </cell>
        </row>
        <row r="5079">
          <cell r="C5079">
            <v>32</v>
          </cell>
          <cell r="I5079">
            <v>0</v>
          </cell>
          <cell r="R5079">
            <v>13</v>
          </cell>
        </row>
        <row r="5080">
          <cell r="C5080">
            <v>32</v>
          </cell>
          <cell r="I5080">
            <v>0</v>
          </cell>
          <cell r="R5080">
            <v>13</v>
          </cell>
        </row>
        <row r="5081">
          <cell r="C5081">
            <v>32</v>
          </cell>
          <cell r="I5081">
            <v>0</v>
          </cell>
          <cell r="R5081">
            <v>13</v>
          </cell>
        </row>
        <row r="5082">
          <cell r="C5082">
            <v>32</v>
          </cell>
          <cell r="I5082">
            <v>0</v>
          </cell>
          <cell r="R5082">
            <v>13</v>
          </cell>
        </row>
        <row r="5083">
          <cell r="C5083">
            <v>32</v>
          </cell>
          <cell r="I5083">
            <v>0</v>
          </cell>
          <cell r="R5083">
            <v>13</v>
          </cell>
        </row>
        <row r="5084">
          <cell r="C5084">
            <v>32</v>
          </cell>
          <cell r="I5084">
            <v>0</v>
          </cell>
          <cell r="R5084">
            <v>13</v>
          </cell>
        </row>
        <row r="5085">
          <cell r="C5085">
            <v>32</v>
          </cell>
          <cell r="I5085">
            <v>0</v>
          </cell>
          <cell r="R5085">
            <v>13</v>
          </cell>
        </row>
        <row r="5086">
          <cell r="C5086">
            <v>32</v>
          </cell>
          <cell r="I5086">
            <v>0</v>
          </cell>
          <cell r="R5086">
            <v>13</v>
          </cell>
        </row>
        <row r="5087">
          <cell r="C5087">
            <v>32</v>
          </cell>
          <cell r="I5087">
            <v>0</v>
          </cell>
          <cell r="R5087">
            <v>13</v>
          </cell>
        </row>
        <row r="5088">
          <cell r="C5088">
            <v>32</v>
          </cell>
          <cell r="I5088">
            <v>0</v>
          </cell>
          <cell r="R5088">
            <v>13</v>
          </cell>
        </row>
        <row r="5089">
          <cell r="C5089">
            <v>32</v>
          </cell>
          <cell r="I5089">
            <v>0</v>
          </cell>
          <cell r="R5089">
            <v>13</v>
          </cell>
        </row>
        <row r="5090">
          <cell r="C5090">
            <v>32</v>
          </cell>
          <cell r="I5090">
            <v>0</v>
          </cell>
          <cell r="R5090">
            <v>13</v>
          </cell>
        </row>
        <row r="5091">
          <cell r="C5091">
            <v>32</v>
          </cell>
          <cell r="I5091">
            <v>0</v>
          </cell>
          <cell r="R5091">
            <v>13</v>
          </cell>
        </row>
        <row r="5092">
          <cell r="C5092">
            <v>32</v>
          </cell>
          <cell r="I5092">
            <v>0</v>
          </cell>
          <cell r="R5092">
            <v>13</v>
          </cell>
        </row>
        <row r="5093">
          <cell r="C5093">
            <v>32</v>
          </cell>
          <cell r="I5093">
            <v>0</v>
          </cell>
          <cell r="R5093">
            <v>12</v>
          </cell>
        </row>
        <row r="5094">
          <cell r="C5094">
            <v>32</v>
          </cell>
          <cell r="I5094">
            <v>0</v>
          </cell>
          <cell r="R5094">
            <v>12</v>
          </cell>
        </row>
        <row r="5095">
          <cell r="C5095">
            <v>32</v>
          </cell>
          <cell r="I5095">
            <v>0</v>
          </cell>
          <cell r="R5095">
            <v>12</v>
          </cell>
        </row>
        <row r="5096">
          <cell r="C5096">
            <v>32</v>
          </cell>
          <cell r="I5096">
            <v>0</v>
          </cell>
          <cell r="R5096">
            <v>12</v>
          </cell>
        </row>
        <row r="5097">
          <cell r="C5097">
            <v>32</v>
          </cell>
          <cell r="I5097">
            <v>0</v>
          </cell>
          <cell r="R5097">
            <v>12</v>
          </cell>
        </row>
        <row r="5098">
          <cell r="C5098">
            <v>32</v>
          </cell>
          <cell r="I5098">
            <v>0</v>
          </cell>
          <cell r="R5098">
            <v>12</v>
          </cell>
        </row>
        <row r="5099">
          <cell r="C5099">
            <v>32</v>
          </cell>
          <cell r="I5099">
            <v>0</v>
          </cell>
          <cell r="R5099">
            <v>12</v>
          </cell>
        </row>
        <row r="5100">
          <cell r="C5100">
            <v>32</v>
          </cell>
          <cell r="I5100">
            <v>0</v>
          </cell>
          <cell r="R5100">
            <v>12</v>
          </cell>
        </row>
        <row r="5101">
          <cell r="C5101">
            <v>32</v>
          </cell>
          <cell r="I5101">
            <v>0</v>
          </cell>
          <cell r="R5101">
            <v>12</v>
          </cell>
        </row>
        <row r="5102">
          <cell r="C5102">
            <v>32</v>
          </cell>
          <cell r="I5102">
            <v>0</v>
          </cell>
          <cell r="R5102">
            <v>12</v>
          </cell>
        </row>
        <row r="5103">
          <cell r="C5103">
            <v>32</v>
          </cell>
          <cell r="I5103">
            <v>0</v>
          </cell>
          <cell r="R5103">
            <v>12</v>
          </cell>
        </row>
        <row r="5104">
          <cell r="C5104">
            <v>32</v>
          </cell>
          <cell r="I5104">
            <v>0</v>
          </cell>
          <cell r="R5104">
            <v>12</v>
          </cell>
        </row>
        <row r="5105">
          <cell r="C5105">
            <v>32</v>
          </cell>
          <cell r="I5105">
            <v>0</v>
          </cell>
          <cell r="R5105">
            <v>12</v>
          </cell>
        </row>
        <row r="5106">
          <cell r="C5106">
            <v>32</v>
          </cell>
          <cell r="I5106">
            <v>0</v>
          </cell>
          <cell r="R5106">
            <v>12</v>
          </cell>
        </row>
        <row r="5107">
          <cell r="C5107">
            <v>32</v>
          </cell>
          <cell r="I5107">
            <v>0</v>
          </cell>
          <cell r="R5107">
            <v>12</v>
          </cell>
        </row>
        <row r="5108">
          <cell r="C5108">
            <v>32</v>
          </cell>
          <cell r="I5108">
            <v>0</v>
          </cell>
          <cell r="R5108">
            <v>12</v>
          </cell>
        </row>
        <row r="5109">
          <cell r="C5109">
            <v>26</v>
          </cell>
          <cell r="I5109">
            <v>0</v>
          </cell>
          <cell r="R5109">
            <v>12</v>
          </cell>
        </row>
        <row r="5110">
          <cell r="C5110">
            <v>26</v>
          </cell>
          <cell r="I5110">
            <v>0</v>
          </cell>
          <cell r="R5110">
            <v>12</v>
          </cell>
        </row>
        <row r="5111">
          <cell r="C5111">
            <v>26</v>
          </cell>
          <cell r="I5111">
            <v>0</v>
          </cell>
          <cell r="R5111">
            <v>12</v>
          </cell>
        </row>
        <row r="5112">
          <cell r="C5112">
            <v>26</v>
          </cell>
          <cell r="I5112">
            <v>0</v>
          </cell>
          <cell r="R5112">
            <v>12</v>
          </cell>
        </row>
        <row r="5113">
          <cell r="C5113">
            <v>26</v>
          </cell>
          <cell r="I5113">
            <v>0</v>
          </cell>
          <cell r="R5113">
            <v>12</v>
          </cell>
        </row>
        <row r="5114">
          <cell r="C5114">
            <v>26</v>
          </cell>
          <cell r="I5114">
            <v>0</v>
          </cell>
          <cell r="R5114">
            <v>12</v>
          </cell>
        </row>
        <row r="5115">
          <cell r="C5115">
            <v>26</v>
          </cell>
          <cell r="I5115">
            <v>0</v>
          </cell>
          <cell r="R5115">
            <v>12</v>
          </cell>
        </row>
        <row r="5116">
          <cell r="C5116">
            <v>26</v>
          </cell>
          <cell r="I5116">
            <v>0</v>
          </cell>
          <cell r="R5116">
            <v>12</v>
          </cell>
        </row>
        <row r="5117">
          <cell r="C5117">
            <v>26</v>
          </cell>
          <cell r="I5117">
            <v>0</v>
          </cell>
          <cell r="R5117">
            <v>12</v>
          </cell>
        </row>
        <row r="5118">
          <cell r="C5118">
            <v>26</v>
          </cell>
          <cell r="I5118">
            <v>0</v>
          </cell>
          <cell r="R5118">
            <v>12</v>
          </cell>
        </row>
        <row r="5119">
          <cell r="C5119">
            <v>26</v>
          </cell>
          <cell r="I5119">
            <v>0</v>
          </cell>
          <cell r="R5119">
            <v>12</v>
          </cell>
        </row>
        <row r="5120">
          <cell r="C5120">
            <v>26</v>
          </cell>
          <cell r="I5120">
            <v>0</v>
          </cell>
          <cell r="R5120">
            <v>12</v>
          </cell>
        </row>
        <row r="5121">
          <cell r="C5121">
            <v>26</v>
          </cell>
          <cell r="I5121">
            <v>0</v>
          </cell>
          <cell r="R5121">
            <v>12</v>
          </cell>
        </row>
        <row r="5122">
          <cell r="C5122">
            <v>26</v>
          </cell>
          <cell r="I5122">
            <v>0</v>
          </cell>
          <cell r="R5122">
            <v>12</v>
          </cell>
        </row>
        <row r="5123">
          <cell r="C5123">
            <v>26</v>
          </cell>
          <cell r="I5123">
            <v>0</v>
          </cell>
          <cell r="R5123">
            <v>12</v>
          </cell>
        </row>
        <row r="5124">
          <cell r="C5124">
            <v>26</v>
          </cell>
          <cell r="I5124">
            <v>0</v>
          </cell>
          <cell r="R5124">
            <v>12</v>
          </cell>
        </row>
        <row r="5125">
          <cell r="C5125">
            <v>30</v>
          </cell>
          <cell r="I5125">
            <v>0</v>
          </cell>
          <cell r="R5125">
            <v>11</v>
          </cell>
        </row>
        <row r="5126">
          <cell r="C5126">
            <v>30</v>
          </cell>
          <cell r="I5126">
            <v>0</v>
          </cell>
          <cell r="R5126">
            <v>11</v>
          </cell>
        </row>
        <row r="5127">
          <cell r="C5127">
            <v>30</v>
          </cell>
          <cell r="I5127">
            <v>0</v>
          </cell>
          <cell r="R5127">
            <v>11</v>
          </cell>
        </row>
        <row r="5128">
          <cell r="C5128">
            <v>30</v>
          </cell>
          <cell r="I5128">
            <v>0</v>
          </cell>
          <cell r="R5128">
            <v>11</v>
          </cell>
        </row>
        <row r="5129">
          <cell r="C5129">
            <v>30</v>
          </cell>
          <cell r="I5129">
            <v>0</v>
          </cell>
          <cell r="R5129">
            <v>11</v>
          </cell>
        </row>
        <row r="5130">
          <cell r="C5130">
            <v>30</v>
          </cell>
          <cell r="I5130">
            <v>0</v>
          </cell>
          <cell r="R5130">
            <v>11</v>
          </cell>
        </row>
        <row r="5131">
          <cell r="C5131">
            <v>30</v>
          </cell>
          <cell r="I5131">
            <v>0</v>
          </cell>
          <cell r="R5131">
            <v>11</v>
          </cell>
        </row>
        <row r="5132">
          <cell r="C5132">
            <v>30</v>
          </cell>
          <cell r="I5132">
            <v>0</v>
          </cell>
          <cell r="R5132">
            <v>11</v>
          </cell>
        </row>
        <row r="5133">
          <cell r="C5133">
            <v>30</v>
          </cell>
          <cell r="I5133">
            <v>0</v>
          </cell>
          <cell r="R5133">
            <v>11</v>
          </cell>
        </row>
        <row r="5134">
          <cell r="C5134">
            <v>30</v>
          </cell>
          <cell r="I5134">
            <v>0</v>
          </cell>
          <cell r="R5134">
            <v>11</v>
          </cell>
        </row>
        <row r="5135">
          <cell r="C5135">
            <v>30</v>
          </cell>
          <cell r="I5135">
            <v>0</v>
          </cell>
          <cell r="R5135">
            <v>11</v>
          </cell>
        </row>
        <row r="5136">
          <cell r="C5136">
            <v>30</v>
          </cell>
          <cell r="I5136">
            <v>0</v>
          </cell>
          <cell r="R5136">
            <v>11</v>
          </cell>
        </row>
        <row r="5137">
          <cell r="C5137">
            <v>30</v>
          </cell>
          <cell r="I5137">
            <v>0</v>
          </cell>
          <cell r="R5137">
            <v>11</v>
          </cell>
        </row>
        <row r="5138">
          <cell r="C5138">
            <v>30</v>
          </cell>
          <cell r="I5138">
            <v>0</v>
          </cell>
          <cell r="R5138">
            <v>11</v>
          </cell>
        </row>
        <row r="5139">
          <cell r="C5139">
            <v>30</v>
          </cell>
          <cell r="I5139">
            <v>0</v>
          </cell>
          <cell r="R5139">
            <v>11</v>
          </cell>
        </row>
        <row r="5140">
          <cell r="C5140">
            <v>30</v>
          </cell>
          <cell r="I5140">
            <v>0</v>
          </cell>
          <cell r="R5140">
            <v>11</v>
          </cell>
        </row>
        <row r="5141">
          <cell r="C5141">
            <v>33</v>
          </cell>
          <cell r="I5141">
            <v>0</v>
          </cell>
          <cell r="R5141">
            <v>11</v>
          </cell>
        </row>
        <row r="5142">
          <cell r="C5142">
            <v>33</v>
          </cell>
          <cell r="I5142">
            <v>0</v>
          </cell>
          <cell r="R5142">
            <v>11</v>
          </cell>
        </row>
        <row r="5143">
          <cell r="C5143">
            <v>33</v>
          </cell>
          <cell r="I5143">
            <v>0</v>
          </cell>
          <cell r="R5143">
            <v>11</v>
          </cell>
        </row>
        <row r="5144">
          <cell r="C5144">
            <v>33</v>
          </cell>
          <cell r="I5144">
            <v>0</v>
          </cell>
          <cell r="R5144">
            <v>11</v>
          </cell>
        </row>
        <row r="5145">
          <cell r="C5145">
            <v>33</v>
          </cell>
          <cell r="I5145">
            <v>0</v>
          </cell>
          <cell r="R5145">
            <v>11</v>
          </cell>
        </row>
        <row r="5146">
          <cell r="C5146">
            <v>33</v>
          </cell>
          <cell r="I5146">
            <v>0</v>
          </cell>
          <cell r="R5146">
            <v>11</v>
          </cell>
        </row>
        <row r="5147">
          <cell r="C5147">
            <v>33</v>
          </cell>
          <cell r="I5147">
            <v>0</v>
          </cell>
          <cell r="R5147">
            <v>11</v>
          </cell>
        </row>
        <row r="5148">
          <cell r="C5148">
            <v>33</v>
          </cell>
          <cell r="I5148">
            <v>0</v>
          </cell>
          <cell r="R5148">
            <v>11</v>
          </cell>
        </row>
        <row r="5149">
          <cell r="C5149">
            <v>33</v>
          </cell>
          <cell r="I5149">
            <v>0</v>
          </cell>
          <cell r="R5149">
            <v>11</v>
          </cell>
        </row>
        <row r="5150">
          <cell r="C5150">
            <v>33</v>
          </cell>
          <cell r="I5150">
            <v>0</v>
          </cell>
          <cell r="R5150">
            <v>11</v>
          </cell>
        </row>
        <row r="5151">
          <cell r="C5151">
            <v>33</v>
          </cell>
          <cell r="I5151">
            <v>0</v>
          </cell>
          <cell r="R5151">
            <v>11</v>
          </cell>
        </row>
        <row r="5152">
          <cell r="C5152">
            <v>33</v>
          </cell>
          <cell r="I5152">
            <v>0</v>
          </cell>
          <cell r="R5152">
            <v>11</v>
          </cell>
        </row>
        <row r="5153">
          <cell r="C5153">
            <v>33</v>
          </cell>
          <cell r="I5153">
            <v>0</v>
          </cell>
          <cell r="R5153">
            <v>11</v>
          </cell>
        </row>
        <row r="5154">
          <cell r="C5154">
            <v>33</v>
          </cell>
          <cell r="I5154">
            <v>0</v>
          </cell>
          <cell r="R5154">
            <v>11</v>
          </cell>
        </row>
        <row r="5155">
          <cell r="C5155">
            <v>33</v>
          </cell>
          <cell r="I5155">
            <v>0</v>
          </cell>
          <cell r="R5155">
            <v>11</v>
          </cell>
        </row>
        <row r="5156">
          <cell r="C5156">
            <v>33</v>
          </cell>
          <cell r="I5156">
            <v>0</v>
          </cell>
          <cell r="R5156">
            <v>11</v>
          </cell>
        </row>
        <row r="5157">
          <cell r="C5157">
            <v>32</v>
          </cell>
          <cell r="I5157">
            <v>0</v>
          </cell>
          <cell r="R5157">
            <v>11</v>
          </cell>
        </row>
        <row r="5158">
          <cell r="C5158">
            <v>32</v>
          </cell>
          <cell r="I5158">
            <v>0</v>
          </cell>
          <cell r="R5158">
            <v>11</v>
          </cell>
        </row>
        <row r="5159">
          <cell r="C5159">
            <v>32</v>
          </cell>
          <cell r="I5159">
            <v>0</v>
          </cell>
          <cell r="R5159">
            <v>11</v>
          </cell>
        </row>
        <row r="5160">
          <cell r="C5160">
            <v>32</v>
          </cell>
          <cell r="I5160">
            <v>0</v>
          </cell>
          <cell r="R5160">
            <v>11</v>
          </cell>
        </row>
        <row r="5161">
          <cell r="C5161">
            <v>32</v>
          </cell>
          <cell r="I5161">
            <v>0</v>
          </cell>
          <cell r="R5161">
            <v>11</v>
          </cell>
        </row>
        <row r="5162">
          <cell r="C5162">
            <v>32</v>
          </cell>
          <cell r="I5162">
            <v>0</v>
          </cell>
          <cell r="R5162">
            <v>11</v>
          </cell>
        </row>
        <row r="5163">
          <cell r="C5163">
            <v>32</v>
          </cell>
          <cell r="I5163">
            <v>0</v>
          </cell>
          <cell r="R5163">
            <v>11</v>
          </cell>
        </row>
        <row r="5164">
          <cell r="C5164">
            <v>32</v>
          </cell>
          <cell r="I5164">
            <v>0</v>
          </cell>
          <cell r="R5164">
            <v>11</v>
          </cell>
        </row>
        <row r="5165">
          <cell r="C5165">
            <v>32</v>
          </cell>
          <cell r="I5165">
            <v>0</v>
          </cell>
          <cell r="R5165">
            <v>11</v>
          </cell>
        </row>
        <row r="5166">
          <cell r="C5166">
            <v>32</v>
          </cell>
          <cell r="I5166">
            <v>0</v>
          </cell>
          <cell r="R5166">
            <v>11</v>
          </cell>
        </row>
        <row r="5167">
          <cell r="C5167">
            <v>32</v>
          </cell>
          <cell r="I5167">
            <v>0</v>
          </cell>
          <cell r="R5167">
            <v>11</v>
          </cell>
        </row>
        <row r="5168">
          <cell r="C5168">
            <v>32</v>
          </cell>
          <cell r="I5168">
            <v>0</v>
          </cell>
          <cell r="R5168">
            <v>11</v>
          </cell>
        </row>
        <row r="5169">
          <cell r="C5169">
            <v>32</v>
          </cell>
          <cell r="I5169">
            <v>0</v>
          </cell>
          <cell r="R5169">
            <v>11</v>
          </cell>
        </row>
        <row r="5170">
          <cell r="C5170">
            <v>32</v>
          </cell>
          <cell r="I5170">
            <v>0</v>
          </cell>
          <cell r="R5170">
            <v>11</v>
          </cell>
        </row>
        <row r="5171">
          <cell r="C5171">
            <v>32</v>
          </cell>
          <cell r="I5171">
            <v>0</v>
          </cell>
          <cell r="R5171">
            <v>11</v>
          </cell>
        </row>
        <row r="5172">
          <cell r="C5172">
            <v>32</v>
          </cell>
          <cell r="I5172">
            <v>0</v>
          </cell>
          <cell r="R5172">
            <v>11</v>
          </cell>
        </row>
        <row r="5173">
          <cell r="C5173">
            <v>34</v>
          </cell>
          <cell r="I5173">
            <v>0</v>
          </cell>
          <cell r="R5173">
            <v>11</v>
          </cell>
        </row>
        <row r="5174">
          <cell r="C5174">
            <v>34</v>
          </cell>
          <cell r="I5174">
            <v>0</v>
          </cell>
          <cell r="R5174">
            <v>11</v>
          </cell>
        </row>
        <row r="5175">
          <cell r="C5175">
            <v>34</v>
          </cell>
          <cell r="I5175">
            <v>0</v>
          </cell>
          <cell r="R5175">
            <v>11</v>
          </cell>
        </row>
        <row r="5176">
          <cell r="C5176">
            <v>34</v>
          </cell>
          <cell r="I5176">
            <v>0</v>
          </cell>
          <cell r="R5176">
            <v>11</v>
          </cell>
        </row>
        <row r="5177">
          <cell r="C5177">
            <v>34</v>
          </cell>
          <cell r="I5177">
            <v>0</v>
          </cell>
          <cell r="R5177">
            <v>11</v>
          </cell>
        </row>
        <row r="5178">
          <cell r="C5178">
            <v>34</v>
          </cell>
          <cell r="I5178">
            <v>0</v>
          </cell>
          <cell r="R5178">
            <v>11</v>
          </cell>
        </row>
        <row r="5179">
          <cell r="C5179">
            <v>34</v>
          </cell>
          <cell r="I5179">
            <v>0</v>
          </cell>
          <cell r="R5179">
            <v>11</v>
          </cell>
        </row>
        <row r="5180">
          <cell r="C5180">
            <v>34</v>
          </cell>
          <cell r="I5180">
            <v>0</v>
          </cell>
          <cell r="R5180">
            <v>11</v>
          </cell>
        </row>
        <row r="5181">
          <cell r="C5181">
            <v>34</v>
          </cell>
          <cell r="I5181">
            <v>0</v>
          </cell>
          <cell r="R5181">
            <v>11</v>
          </cell>
        </row>
        <row r="5182">
          <cell r="C5182">
            <v>34</v>
          </cell>
          <cell r="I5182">
            <v>0</v>
          </cell>
          <cell r="R5182">
            <v>11</v>
          </cell>
        </row>
        <row r="5183">
          <cell r="C5183">
            <v>34</v>
          </cell>
          <cell r="I5183">
            <v>0</v>
          </cell>
          <cell r="R5183">
            <v>11</v>
          </cell>
        </row>
        <row r="5184">
          <cell r="C5184">
            <v>34</v>
          </cell>
          <cell r="I5184">
            <v>0</v>
          </cell>
          <cell r="R5184">
            <v>11</v>
          </cell>
        </row>
        <row r="5185">
          <cell r="C5185">
            <v>34</v>
          </cell>
          <cell r="I5185">
            <v>0</v>
          </cell>
          <cell r="R5185">
            <v>11</v>
          </cell>
        </row>
        <row r="5186">
          <cell r="C5186">
            <v>34</v>
          </cell>
          <cell r="I5186">
            <v>0</v>
          </cell>
          <cell r="R5186">
            <v>11</v>
          </cell>
        </row>
        <row r="5187">
          <cell r="C5187">
            <v>34</v>
          </cell>
          <cell r="I5187">
            <v>0</v>
          </cell>
          <cell r="R5187">
            <v>11</v>
          </cell>
        </row>
        <row r="5188">
          <cell r="C5188">
            <v>34</v>
          </cell>
          <cell r="I5188">
            <v>0</v>
          </cell>
          <cell r="R5188">
            <v>11</v>
          </cell>
        </row>
        <row r="5189">
          <cell r="C5189">
            <v>24</v>
          </cell>
          <cell r="I5189">
            <v>0</v>
          </cell>
          <cell r="R5189">
            <v>11</v>
          </cell>
        </row>
        <row r="5190">
          <cell r="C5190">
            <v>24</v>
          </cell>
          <cell r="I5190">
            <v>0</v>
          </cell>
          <cell r="R5190">
            <v>11</v>
          </cell>
        </row>
        <row r="5191">
          <cell r="C5191">
            <v>24</v>
          </cell>
          <cell r="I5191">
            <v>0</v>
          </cell>
          <cell r="R5191">
            <v>11</v>
          </cell>
        </row>
        <row r="5192">
          <cell r="C5192">
            <v>24</v>
          </cell>
          <cell r="I5192">
            <v>0</v>
          </cell>
          <cell r="R5192">
            <v>11</v>
          </cell>
        </row>
        <row r="5193">
          <cell r="C5193">
            <v>24</v>
          </cell>
          <cell r="I5193">
            <v>0</v>
          </cell>
          <cell r="R5193">
            <v>11</v>
          </cell>
        </row>
        <row r="5194">
          <cell r="C5194">
            <v>24</v>
          </cell>
          <cell r="I5194">
            <v>0</v>
          </cell>
          <cell r="R5194">
            <v>11</v>
          </cell>
        </row>
        <row r="5195">
          <cell r="C5195">
            <v>24</v>
          </cell>
          <cell r="I5195">
            <v>0</v>
          </cell>
          <cell r="R5195">
            <v>11</v>
          </cell>
        </row>
        <row r="5196">
          <cell r="C5196">
            <v>24</v>
          </cell>
          <cell r="I5196">
            <v>0</v>
          </cell>
          <cell r="R5196">
            <v>11</v>
          </cell>
        </row>
        <row r="5197">
          <cell r="C5197">
            <v>24</v>
          </cell>
          <cell r="I5197">
            <v>0</v>
          </cell>
          <cell r="R5197">
            <v>11</v>
          </cell>
        </row>
        <row r="5198">
          <cell r="C5198">
            <v>24</v>
          </cell>
          <cell r="I5198">
            <v>0</v>
          </cell>
          <cell r="R5198">
            <v>11</v>
          </cell>
        </row>
        <row r="5199">
          <cell r="C5199">
            <v>24</v>
          </cell>
          <cell r="I5199">
            <v>0</v>
          </cell>
          <cell r="R5199">
            <v>11</v>
          </cell>
        </row>
        <row r="5200">
          <cell r="C5200">
            <v>24</v>
          </cell>
          <cell r="I5200">
            <v>0</v>
          </cell>
          <cell r="R5200">
            <v>11</v>
          </cell>
        </row>
        <row r="5201">
          <cell r="C5201">
            <v>24</v>
          </cell>
          <cell r="I5201">
            <v>0</v>
          </cell>
          <cell r="R5201">
            <v>11</v>
          </cell>
        </row>
        <row r="5202">
          <cell r="C5202">
            <v>24</v>
          </cell>
          <cell r="I5202">
            <v>0</v>
          </cell>
          <cell r="R5202">
            <v>11</v>
          </cell>
        </row>
        <row r="5203">
          <cell r="C5203">
            <v>24</v>
          </cell>
          <cell r="I5203">
            <v>0</v>
          </cell>
          <cell r="R5203">
            <v>11</v>
          </cell>
        </row>
        <row r="5204">
          <cell r="C5204">
            <v>24</v>
          </cell>
          <cell r="I5204">
            <v>0</v>
          </cell>
          <cell r="R5204">
            <v>11</v>
          </cell>
        </row>
        <row r="5205">
          <cell r="C5205">
            <v>31</v>
          </cell>
          <cell r="I5205">
            <v>0</v>
          </cell>
          <cell r="R5205">
            <v>10</v>
          </cell>
        </row>
        <row r="5206">
          <cell r="C5206">
            <v>31</v>
          </cell>
          <cell r="I5206">
            <v>0</v>
          </cell>
          <cell r="R5206">
            <v>10</v>
          </cell>
        </row>
        <row r="5207">
          <cell r="C5207">
            <v>31</v>
          </cell>
          <cell r="I5207">
            <v>0</v>
          </cell>
          <cell r="R5207">
            <v>10</v>
          </cell>
        </row>
        <row r="5208">
          <cell r="C5208">
            <v>31</v>
          </cell>
          <cell r="I5208">
            <v>0</v>
          </cell>
          <cell r="R5208">
            <v>10</v>
          </cell>
        </row>
        <row r="5209">
          <cell r="C5209">
            <v>31</v>
          </cell>
          <cell r="I5209">
            <v>0</v>
          </cell>
          <cell r="R5209">
            <v>10</v>
          </cell>
        </row>
        <row r="5210">
          <cell r="C5210">
            <v>31</v>
          </cell>
          <cell r="I5210">
            <v>0</v>
          </cell>
          <cell r="R5210">
            <v>10</v>
          </cell>
        </row>
        <row r="5211">
          <cell r="C5211">
            <v>31</v>
          </cell>
          <cell r="I5211">
            <v>0</v>
          </cell>
          <cell r="R5211">
            <v>10</v>
          </cell>
        </row>
        <row r="5212">
          <cell r="C5212">
            <v>31</v>
          </cell>
          <cell r="I5212">
            <v>0</v>
          </cell>
          <cell r="R5212">
            <v>10</v>
          </cell>
        </row>
        <row r="5213">
          <cell r="C5213">
            <v>31</v>
          </cell>
          <cell r="I5213">
            <v>0</v>
          </cell>
          <cell r="R5213">
            <v>10</v>
          </cell>
        </row>
        <row r="5214">
          <cell r="C5214">
            <v>31</v>
          </cell>
          <cell r="I5214">
            <v>0</v>
          </cell>
          <cell r="R5214">
            <v>10</v>
          </cell>
        </row>
        <row r="5215">
          <cell r="C5215">
            <v>31</v>
          </cell>
          <cell r="I5215">
            <v>0</v>
          </cell>
          <cell r="R5215">
            <v>10</v>
          </cell>
        </row>
        <row r="5216">
          <cell r="C5216">
            <v>31</v>
          </cell>
          <cell r="I5216">
            <v>0</v>
          </cell>
          <cell r="R5216">
            <v>10</v>
          </cell>
        </row>
        <row r="5217">
          <cell r="C5217">
            <v>31</v>
          </cell>
          <cell r="I5217">
            <v>0</v>
          </cell>
          <cell r="R5217">
            <v>10</v>
          </cell>
        </row>
        <row r="5218">
          <cell r="C5218">
            <v>31</v>
          </cell>
          <cell r="I5218">
            <v>0</v>
          </cell>
          <cell r="R5218">
            <v>10</v>
          </cell>
        </row>
        <row r="5219">
          <cell r="C5219">
            <v>31</v>
          </cell>
          <cell r="I5219">
            <v>0</v>
          </cell>
          <cell r="R5219">
            <v>10</v>
          </cell>
        </row>
        <row r="5220">
          <cell r="C5220">
            <v>31</v>
          </cell>
          <cell r="I5220">
            <v>0</v>
          </cell>
          <cell r="R5220">
            <v>10</v>
          </cell>
        </row>
        <row r="5221">
          <cell r="C5221">
            <v>32</v>
          </cell>
          <cell r="I5221">
            <v>0</v>
          </cell>
          <cell r="R5221">
            <v>10</v>
          </cell>
        </row>
        <row r="5222">
          <cell r="C5222">
            <v>32</v>
          </cell>
          <cell r="I5222">
            <v>0</v>
          </cell>
          <cell r="R5222">
            <v>10</v>
          </cell>
        </row>
        <row r="5223">
          <cell r="C5223">
            <v>32</v>
          </cell>
          <cell r="I5223">
            <v>0</v>
          </cell>
          <cell r="R5223">
            <v>10</v>
          </cell>
        </row>
        <row r="5224">
          <cell r="C5224">
            <v>32</v>
          </cell>
          <cell r="I5224">
            <v>0</v>
          </cell>
          <cell r="R5224">
            <v>10</v>
          </cell>
        </row>
        <row r="5225">
          <cell r="C5225">
            <v>32</v>
          </cell>
          <cell r="I5225">
            <v>0</v>
          </cell>
          <cell r="R5225">
            <v>10</v>
          </cell>
        </row>
        <row r="5226">
          <cell r="C5226">
            <v>32</v>
          </cell>
          <cell r="I5226">
            <v>0</v>
          </cell>
          <cell r="R5226">
            <v>10</v>
          </cell>
        </row>
        <row r="5227">
          <cell r="C5227">
            <v>32</v>
          </cell>
          <cell r="I5227">
            <v>0</v>
          </cell>
          <cell r="R5227">
            <v>10</v>
          </cell>
        </row>
        <row r="5228">
          <cell r="C5228">
            <v>32</v>
          </cell>
          <cell r="I5228">
            <v>0</v>
          </cell>
          <cell r="R5228">
            <v>10</v>
          </cell>
        </row>
        <row r="5229">
          <cell r="C5229">
            <v>32</v>
          </cell>
          <cell r="I5229">
            <v>0</v>
          </cell>
          <cell r="R5229">
            <v>10</v>
          </cell>
        </row>
        <row r="5230">
          <cell r="C5230">
            <v>32</v>
          </cell>
          <cell r="I5230">
            <v>0</v>
          </cell>
          <cell r="R5230">
            <v>10</v>
          </cell>
        </row>
        <row r="5231">
          <cell r="C5231">
            <v>32</v>
          </cell>
          <cell r="I5231">
            <v>0</v>
          </cell>
          <cell r="R5231">
            <v>10</v>
          </cell>
        </row>
        <row r="5232">
          <cell r="C5232">
            <v>32</v>
          </cell>
          <cell r="I5232">
            <v>0</v>
          </cell>
          <cell r="R5232">
            <v>10</v>
          </cell>
        </row>
        <row r="5233">
          <cell r="C5233">
            <v>32</v>
          </cell>
          <cell r="I5233">
            <v>0</v>
          </cell>
          <cell r="R5233">
            <v>10</v>
          </cell>
        </row>
        <row r="5234">
          <cell r="C5234">
            <v>32</v>
          </cell>
          <cell r="I5234">
            <v>0</v>
          </cell>
          <cell r="R5234">
            <v>10</v>
          </cell>
        </row>
        <row r="5235">
          <cell r="C5235">
            <v>32</v>
          </cell>
          <cell r="I5235">
            <v>0</v>
          </cell>
          <cell r="R5235">
            <v>10</v>
          </cell>
        </row>
        <row r="5236">
          <cell r="C5236">
            <v>32</v>
          </cell>
          <cell r="I5236">
            <v>0</v>
          </cell>
          <cell r="R5236">
            <v>10</v>
          </cell>
        </row>
        <row r="5237">
          <cell r="C5237">
            <v>31</v>
          </cell>
          <cell r="I5237">
            <v>0</v>
          </cell>
          <cell r="R5237">
            <v>10</v>
          </cell>
        </row>
        <row r="5238">
          <cell r="C5238">
            <v>31</v>
          </cell>
          <cell r="I5238">
            <v>0</v>
          </cell>
          <cell r="R5238">
            <v>10</v>
          </cell>
        </row>
        <row r="5239">
          <cell r="C5239">
            <v>31</v>
          </cell>
          <cell r="I5239">
            <v>0</v>
          </cell>
          <cell r="R5239">
            <v>10</v>
          </cell>
        </row>
        <row r="5240">
          <cell r="C5240">
            <v>31</v>
          </cell>
          <cell r="I5240">
            <v>0</v>
          </cell>
          <cell r="R5240">
            <v>10</v>
          </cell>
        </row>
        <row r="5241">
          <cell r="C5241">
            <v>31</v>
          </cell>
          <cell r="I5241">
            <v>0</v>
          </cell>
          <cell r="R5241">
            <v>10</v>
          </cell>
        </row>
        <row r="5242">
          <cell r="C5242">
            <v>31</v>
          </cell>
          <cell r="I5242">
            <v>0</v>
          </cell>
          <cell r="R5242">
            <v>10</v>
          </cell>
        </row>
        <row r="5243">
          <cell r="C5243">
            <v>31</v>
          </cell>
          <cell r="I5243">
            <v>0</v>
          </cell>
          <cell r="R5243">
            <v>10</v>
          </cell>
        </row>
        <row r="5244">
          <cell r="C5244">
            <v>31</v>
          </cell>
          <cell r="I5244">
            <v>0</v>
          </cell>
          <cell r="R5244">
            <v>10</v>
          </cell>
        </row>
        <row r="5245">
          <cell r="C5245">
            <v>31</v>
          </cell>
          <cell r="I5245">
            <v>0</v>
          </cell>
          <cell r="R5245">
            <v>10</v>
          </cell>
        </row>
        <row r="5246">
          <cell r="C5246">
            <v>31</v>
          </cell>
          <cell r="I5246">
            <v>0</v>
          </cell>
          <cell r="R5246">
            <v>10</v>
          </cell>
        </row>
        <row r="5247">
          <cell r="C5247">
            <v>31</v>
          </cell>
          <cell r="I5247">
            <v>0</v>
          </cell>
          <cell r="R5247">
            <v>10</v>
          </cell>
        </row>
        <row r="5248">
          <cell r="C5248">
            <v>31</v>
          </cell>
          <cell r="I5248">
            <v>0</v>
          </cell>
          <cell r="R5248">
            <v>10</v>
          </cell>
        </row>
        <row r="5249">
          <cell r="C5249">
            <v>31</v>
          </cell>
          <cell r="I5249">
            <v>0</v>
          </cell>
          <cell r="R5249">
            <v>10</v>
          </cell>
        </row>
        <row r="5250">
          <cell r="C5250">
            <v>31</v>
          </cell>
          <cell r="I5250">
            <v>0</v>
          </cell>
          <cell r="R5250">
            <v>10</v>
          </cell>
        </row>
        <row r="5251">
          <cell r="C5251">
            <v>31</v>
          </cell>
          <cell r="I5251">
            <v>0</v>
          </cell>
          <cell r="R5251">
            <v>10</v>
          </cell>
        </row>
        <row r="5252">
          <cell r="C5252">
            <v>31</v>
          </cell>
          <cell r="I5252">
            <v>0</v>
          </cell>
          <cell r="R5252">
            <v>10</v>
          </cell>
        </row>
        <row r="5253">
          <cell r="C5253">
            <v>31</v>
          </cell>
          <cell r="I5253">
            <v>0</v>
          </cell>
          <cell r="R5253">
            <v>10</v>
          </cell>
        </row>
        <row r="5254">
          <cell r="C5254">
            <v>31</v>
          </cell>
          <cell r="I5254">
            <v>0</v>
          </cell>
          <cell r="R5254">
            <v>10</v>
          </cell>
        </row>
        <row r="5255">
          <cell r="C5255">
            <v>31</v>
          </cell>
          <cell r="I5255">
            <v>0</v>
          </cell>
          <cell r="R5255">
            <v>10</v>
          </cell>
        </row>
        <row r="5256">
          <cell r="C5256">
            <v>31</v>
          </cell>
          <cell r="I5256">
            <v>0</v>
          </cell>
          <cell r="R5256">
            <v>10</v>
          </cell>
        </row>
        <row r="5257">
          <cell r="C5257">
            <v>31</v>
          </cell>
          <cell r="I5257">
            <v>0</v>
          </cell>
          <cell r="R5257">
            <v>10</v>
          </cell>
        </row>
        <row r="5258">
          <cell r="C5258">
            <v>31</v>
          </cell>
          <cell r="I5258">
            <v>0</v>
          </cell>
          <cell r="R5258">
            <v>10</v>
          </cell>
        </row>
        <row r="5259">
          <cell r="C5259">
            <v>31</v>
          </cell>
          <cell r="I5259">
            <v>0</v>
          </cell>
          <cell r="R5259">
            <v>10</v>
          </cell>
        </row>
        <row r="5260">
          <cell r="C5260">
            <v>31</v>
          </cell>
          <cell r="I5260">
            <v>0</v>
          </cell>
          <cell r="R5260">
            <v>10</v>
          </cell>
        </row>
        <row r="5261">
          <cell r="C5261">
            <v>31</v>
          </cell>
          <cell r="I5261">
            <v>0</v>
          </cell>
          <cell r="R5261">
            <v>10</v>
          </cell>
        </row>
        <row r="5262">
          <cell r="C5262">
            <v>31</v>
          </cell>
          <cell r="I5262">
            <v>0</v>
          </cell>
          <cell r="R5262">
            <v>10</v>
          </cell>
        </row>
        <row r="5263">
          <cell r="C5263">
            <v>31</v>
          </cell>
          <cell r="I5263">
            <v>0</v>
          </cell>
          <cell r="R5263">
            <v>10</v>
          </cell>
        </row>
        <row r="5264">
          <cell r="C5264">
            <v>31</v>
          </cell>
          <cell r="I5264">
            <v>0</v>
          </cell>
          <cell r="R5264">
            <v>10</v>
          </cell>
        </row>
        <row r="5265">
          <cell r="C5265">
            <v>31</v>
          </cell>
          <cell r="I5265">
            <v>0</v>
          </cell>
          <cell r="R5265">
            <v>10</v>
          </cell>
        </row>
        <row r="5266">
          <cell r="C5266">
            <v>31</v>
          </cell>
          <cell r="I5266">
            <v>0</v>
          </cell>
          <cell r="R5266">
            <v>10</v>
          </cell>
        </row>
        <row r="5267">
          <cell r="C5267">
            <v>31</v>
          </cell>
          <cell r="I5267">
            <v>0</v>
          </cell>
          <cell r="R5267">
            <v>10</v>
          </cell>
        </row>
        <row r="5268">
          <cell r="C5268">
            <v>31</v>
          </cell>
          <cell r="I5268">
            <v>0</v>
          </cell>
          <cell r="R5268">
            <v>10</v>
          </cell>
        </row>
        <row r="5269">
          <cell r="C5269">
            <v>30</v>
          </cell>
          <cell r="I5269">
            <v>0</v>
          </cell>
          <cell r="R5269">
            <v>10</v>
          </cell>
        </row>
        <row r="5270">
          <cell r="C5270">
            <v>30</v>
          </cell>
          <cell r="I5270">
            <v>0</v>
          </cell>
          <cell r="R5270">
            <v>10</v>
          </cell>
        </row>
        <row r="5271">
          <cell r="C5271">
            <v>30</v>
          </cell>
          <cell r="I5271">
            <v>0</v>
          </cell>
          <cell r="R5271">
            <v>10</v>
          </cell>
        </row>
        <row r="5272">
          <cell r="C5272">
            <v>30</v>
          </cell>
          <cell r="I5272">
            <v>0</v>
          </cell>
          <cell r="R5272">
            <v>10</v>
          </cell>
        </row>
        <row r="5273">
          <cell r="C5273">
            <v>30</v>
          </cell>
          <cell r="I5273">
            <v>0</v>
          </cell>
          <cell r="R5273">
            <v>10</v>
          </cell>
        </row>
        <row r="5274">
          <cell r="C5274">
            <v>30</v>
          </cell>
          <cell r="I5274">
            <v>0</v>
          </cell>
          <cell r="R5274">
            <v>10</v>
          </cell>
        </row>
        <row r="5275">
          <cell r="C5275">
            <v>30</v>
          </cell>
          <cell r="I5275">
            <v>0</v>
          </cell>
          <cell r="R5275">
            <v>10</v>
          </cell>
        </row>
        <row r="5276">
          <cell r="C5276">
            <v>30</v>
          </cell>
          <cell r="I5276">
            <v>0</v>
          </cell>
          <cell r="R5276">
            <v>10</v>
          </cell>
        </row>
        <row r="5277">
          <cell r="C5277">
            <v>30</v>
          </cell>
          <cell r="I5277">
            <v>0</v>
          </cell>
          <cell r="R5277">
            <v>10</v>
          </cell>
        </row>
        <row r="5278">
          <cell r="C5278">
            <v>30</v>
          </cell>
          <cell r="I5278">
            <v>0</v>
          </cell>
          <cell r="R5278">
            <v>10</v>
          </cell>
        </row>
        <row r="5279">
          <cell r="C5279">
            <v>30</v>
          </cell>
          <cell r="I5279">
            <v>0</v>
          </cell>
          <cell r="R5279">
            <v>10</v>
          </cell>
        </row>
        <row r="5280">
          <cell r="C5280">
            <v>30</v>
          </cell>
          <cell r="I5280">
            <v>0</v>
          </cell>
          <cell r="R5280">
            <v>10</v>
          </cell>
        </row>
        <row r="5281">
          <cell r="C5281">
            <v>30</v>
          </cell>
          <cell r="I5281">
            <v>0</v>
          </cell>
          <cell r="R5281">
            <v>10</v>
          </cell>
        </row>
        <row r="5282">
          <cell r="C5282">
            <v>30</v>
          </cell>
          <cell r="I5282">
            <v>0</v>
          </cell>
          <cell r="R5282">
            <v>10</v>
          </cell>
        </row>
        <row r="5283">
          <cell r="C5283">
            <v>30</v>
          </cell>
          <cell r="I5283">
            <v>0</v>
          </cell>
          <cell r="R5283">
            <v>10</v>
          </cell>
        </row>
        <row r="5284">
          <cell r="C5284">
            <v>30</v>
          </cell>
          <cell r="I5284">
            <v>0</v>
          </cell>
          <cell r="R5284">
            <v>10</v>
          </cell>
        </row>
        <row r="5285">
          <cell r="C5285">
            <v>19</v>
          </cell>
          <cell r="I5285">
            <v>0</v>
          </cell>
          <cell r="R5285">
            <v>10</v>
          </cell>
        </row>
        <row r="5286">
          <cell r="C5286">
            <v>19</v>
          </cell>
          <cell r="I5286">
            <v>0</v>
          </cell>
          <cell r="R5286">
            <v>10</v>
          </cell>
        </row>
        <row r="5287">
          <cell r="C5287">
            <v>19</v>
          </cell>
          <cell r="I5287">
            <v>0</v>
          </cell>
          <cell r="R5287">
            <v>10</v>
          </cell>
        </row>
        <row r="5288">
          <cell r="C5288">
            <v>19</v>
          </cell>
          <cell r="I5288">
            <v>0</v>
          </cell>
          <cell r="R5288">
            <v>10</v>
          </cell>
        </row>
        <row r="5289">
          <cell r="C5289">
            <v>19</v>
          </cell>
          <cell r="I5289">
            <v>0</v>
          </cell>
          <cell r="R5289">
            <v>10</v>
          </cell>
        </row>
        <row r="5290">
          <cell r="C5290">
            <v>19</v>
          </cell>
          <cell r="I5290">
            <v>0</v>
          </cell>
          <cell r="R5290">
            <v>10</v>
          </cell>
        </row>
        <row r="5291">
          <cell r="C5291">
            <v>19</v>
          </cell>
          <cell r="I5291">
            <v>0</v>
          </cell>
          <cell r="R5291">
            <v>10</v>
          </cell>
        </row>
        <row r="5292">
          <cell r="C5292">
            <v>19</v>
          </cell>
          <cell r="I5292">
            <v>0</v>
          </cell>
          <cell r="R5292">
            <v>10</v>
          </cell>
        </row>
        <row r="5293">
          <cell r="C5293">
            <v>19</v>
          </cell>
          <cell r="I5293">
            <v>0</v>
          </cell>
          <cell r="R5293">
            <v>10</v>
          </cell>
        </row>
        <row r="5294">
          <cell r="C5294">
            <v>19</v>
          </cell>
          <cell r="I5294">
            <v>0</v>
          </cell>
          <cell r="R5294">
            <v>10</v>
          </cell>
        </row>
        <row r="5295">
          <cell r="C5295">
            <v>19</v>
          </cell>
          <cell r="I5295">
            <v>0</v>
          </cell>
          <cell r="R5295">
            <v>10</v>
          </cell>
        </row>
        <row r="5296">
          <cell r="C5296">
            <v>19</v>
          </cell>
          <cell r="I5296">
            <v>0</v>
          </cell>
          <cell r="R5296">
            <v>10</v>
          </cell>
        </row>
        <row r="5297">
          <cell r="C5297">
            <v>19</v>
          </cell>
          <cell r="I5297">
            <v>0</v>
          </cell>
          <cell r="R5297">
            <v>10</v>
          </cell>
        </row>
        <row r="5298">
          <cell r="C5298">
            <v>19</v>
          </cell>
          <cell r="I5298">
            <v>0</v>
          </cell>
          <cell r="R5298">
            <v>10</v>
          </cell>
        </row>
        <row r="5299">
          <cell r="C5299">
            <v>19</v>
          </cell>
          <cell r="I5299">
            <v>0</v>
          </cell>
          <cell r="R5299">
            <v>10</v>
          </cell>
        </row>
        <row r="5300">
          <cell r="C5300">
            <v>19</v>
          </cell>
          <cell r="I5300">
            <v>0</v>
          </cell>
          <cell r="R5300">
            <v>10</v>
          </cell>
        </row>
        <row r="5301">
          <cell r="C5301">
            <v>24</v>
          </cell>
          <cell r="I5301">
            <v>0</v>
          </cell>
          <cell r="R5301">
            <v>10</v>
          </cell>
        </row>
        <row r="5302">
          <cell r="C5302">
            <v>24</v>
          </cell>
          <cell r="I5302">
            <v>0</v>
          </cell>
          <cell r="R5302">
            <v>10</v>
          </cell>
        </row>
        <row r="5303">
          <cell r="C5303">
            <v>24</v>
          </cell>
          <cell r="I5303">
            <v>0</v>
          </cell>
          <cell r="R5303">
            <v>10</v>
          </cell>
        </row>
        <row r="5304">
          <cell r="C5304">
            <v>24</v>
          </cell>
          <cell r="I5304">
            <v>0</v>
          </cell>
          <cell r="R5304">
            <v>10</v>
          </cell>
        </row>
        <row r="5305">
          <cell r="C5305">
            <v>24</v>
          </cell>
          <cell r="I5305">
            <v>0</v>
          </cell>
          <cell r="R5305">
            <v>10</v>
          </cell>
        </row>
        <row r="5306">
          <cell r="C5306">
            <v>24</v>
          </cell>
          <cell r="I5306">
            <v>0</v>
          </cell>
          <cell r="R5306">
            <v>10</v>
          </cell>
        </row>
        <row r="5307">
          <cell r="C5307">
            <v>24</v>
          </cell>
          <cell r="I5307">
            <v>0</v>
          </cell>
          <cell r="R5307">
            <v>10</v>
          </cell>
        </row>
        <row r="5308">
          <cell r="C5308">
            <v>24</v>
          </cell>
          <cell r="I5308">
            <v>0</v>
          </cell>
          <cell r="R5308">
            <v>10</v>
          </cell>
        </row>
        <row r="5309">
          <cell r="C5309">
            <v>24</v>
          </cell>
          <cell r="I5309">
            <v>0</v>
          </cell>
          <cell r="R5309">
            <v>10</v>
          </cell>
        </row>
        <row r="5310">
          <cell r="C5310">
            <v>24</v>
          </cell>
          <cell r="I5310">
            <v>0</v>
          </cell>
          <cell r="R5310">
            <v>10</v>
          </cell>
        </row>
        <row r="5311">
          <cell r="C5311">
            <v>24</v>
          </cell>
          <cell r="I5311">
            <v>0</v>
          </cell>
          <cell r="R5311">
            <v>10</v>
          </cell>
        </row>
        <row r="5312">
          <cell r="C5312">
            <v>24</v>
          </cell>
          <cell r="I5312">
            <v>0</v>
          </cell>
          <cell r="R5312">
            <v>10</v>
          </cell>
        </row>
        <row r="5313">
          <cell r="C5313">
            <v>24</v>
          </cell>
          <cell r="I5313">
            <v>0</v>
          </cell>
          <cell r="R5313">
            <v>10</v>
          </cell>
        </row>
        <row r="5314">
          <cell r="C5314">
            <v>24</v>
          </cell>
          <cell r="I5314">
            <v>0</v>
          </cell>
          <cell r="R5314">
            <v>10</v>
          </cell>
        </row>
        <row r="5315">
          <cell r="C5315">
            <v>24</v>
          </cell>
          <cell r="I5315">
            <v>0</v>
          </cell>
          <cell r="R5315">
            <v>10</v>
          </cell>
        </row>
        <row r="5316">
          <cell r="C5316">
            <v>24</v>
          </cell>
          <cell r="I5316">
            <v>0</v>
          </cell>
          <cell r="R5316">
            <v>10</v>
          </cell>
        </row>
        <row r="5317">
          <cell r="C5317">
            <v>31</v>
          </cell>
          <cell r="I5317">
            <v>0</v>
          </cell>
          <cell r="R5317">
            <v>7</v>
          </cell>
        </row>
        <row r="5318">
          <cell r="C5318">
            <v>31</v>
          </cell>
          <cell r="I5318">
            <v>0</v>
          </cell>
          <cell r="R5318">
            <v>7</v>
          </cell>
        </row>
        <row r="5319">
          <cell r="C5319">
            <v>31</v>
          </cell>
          <cell r="I5319">
            <v>0</v>
          </cell>
          <cell r="R5319">
            <v>7</v>
          </cell>
        </row>
        <row r="5320">
          <cell r="C5320">
            <v>31</v>
          </cell>
          <cell r="I5320">
            <v>0</v>
          </cell>
          <cell r="R5320">
            <v>7</v>
          </cell>
        </row>
        <row r="5321">
          <cell r="C5321">
            <v>31</v>
          </cell>
          <cell r="I5321">
            <v>0</v>
          </cell>
          <cell r="R5321">
            <v>7</v>
          </cell>
        </row>
        <row r="5322">
          <cell r="C5322">
            <v>31</v>
          </cell>
          <cell r="I5322">
            <v>0</v>
          </cell>
          <cell r="R5322">
            <v>7</v>
          </cell>
        </row>
        <row r="5323">
          <cell r="C5323">
            <v>31</v>
          </cell>
          <cell r="I5323">
            <v>0</v>
          </cell>
          <cell r="R5323">
            <v>7</v>
          </cell>
        </row>
        <row r="5324">
          <cell r="C5324">
            <v>31</v>
          </cell>
          <cell r="I5324">
            <v>0</v>
          </cell>
          <cell r="R5324">
            <v>7</v>
          </cell>
        </row>
        <row r="5325">
          <cell r="C5325">
            <v>31</v>
          </cell>
          <cell r="I5325">
            <v>0</v>
          </cell>
          <cell r="R5325">
            <v>7</v>
          </cell>
        </row>
        <row r="5326">
          <cell r="C5326">
            <v>31</v>
          </cell>
          <cell r="I5326">
            <v>0</v>
          </cell>
          <cell r="R5326">
            <v>7</v>
          </cell>
        </row>
        <row r="5327">
          <cell r="C5327">
            <v>31</v>
          </cell>
          <cell r="I5327">
            <v>0</v>
          </cell>
          <cell r="R5327">
            <v>7</v>
          </cell>
        </row>
        <row r="5328">
          <cell r="C5328">
            <v>31</v>
          </cell>
          <cell r="I5328">
            <v>0</v>
          </cell>
          <cell r="R5328">
            <v>7</v>
          </cell>
        </row>
        <row r="5329">
          <cell r="C5329">
            <v>31</v>
          </cell>
          <cell r="I5329">
            <v>0</v>
          </cell>
          <cell r="R5329">
            <v>7</v>
          </cell>
        </row>
        <row r="5330">
          <cell r="C5330">
            <v>31</v>
          </cell>
          <cell r="I5330">
            <v>0</v>
          </cell>
          <cell r="R5330">
            <v>7</v>
          </cell>
        </row>
        <row r="5331">
          <cell r="C5331">
            <v>31</v>
          </cell>
          <cell r="I5331">
            <v>0</v>
          </cell>
          <cell r="R5331">
            <v>7</v>
          </cell>
        </row>
        <row r="5332">
          <cell r="C5332">
            <v>31</v>
          </cell>
          <cell r="I5332">
            <v>0</v>
          </cell>
          <cell r="R5332">
            <v>7</v>
          </cell>
        </row>
        <row r="5333">
          <cell r="C5333">
            <v>33</v>
          </cell>
          <cell r="I5333">
            <v>0</v>
          </cell>
          <cell r="R5333">
            <v>6</v>
          </cell>
        </row>
        <row r="5334">
          <cell r="C5334">
            <v>33</v>
          </cell>
          <cell r="I5334">
            <v>0</v>
          </cell>
          <cell r="R5334">
            <v>6</v>
          </cell>
        </row>
        <row r="5335">
          <cell r="C5335">
            <v>33</v>
          </cell>
          <cell r="I5335">
            <v>0</v>
          </cell>
          <cell r="R5335">
            <v>6</v>
          </cell>
        </row>
        <row r="5336">
          <cell r="C5336">
            <v>33</v>
          </cell>
          <cell r="I5336">
            <v>0</v>
          </cell>
          <cell r="R5336">
            <v>6</v>
          </cell>
        </row>
        <row r="5337">
          <cell r="C5337">
            <v>33</v>
          </cell>
          <cell r="I5337">
            <v>0</v>
          </cell>
          <cell r="R5337">
            <v>6</v>
          </cell>
        </row>
        <row r="5338">
          <cell r="C5338">
            <v>33</v>
          </cell>
          <cell r="I5338">
            <v>0</v>
          </cell>
          <cell r="R5338">
            <v>6</v>
          </cell>
        </row>
        <row r="5339">
          <cell r="C5339">
            <v>33</v>
          </cell>
          <cell r="I5339">
            <v>0</v>
          </cell>
          <cell r="R5339">
            <v>6</v>
          </cell>
        </row>
        <row r="5340">
          <cell r="C5340">
            <v>33</v>
          </cell>
          <cell r="I5340">
            <v>0</v>
          </cell>
          <cell r="R5340">
            <v>6</v>
          </cell>
        </row>
        <row r="5341">
          <cell r="C5341">
            <v>33</v>
          </cell>
          <cell r="I5341">
            <v>0</v>
          </cell>
          <cell r="R5341">
            <v>6</v>
          </cell>
        </row>
        <row r="5342">
          <cell r="C5342">
            <v>33</v>
          </cell>
          <cell r="I5342">
            <v>0</v>
          </cell>
          <cell r="R5342">
            <v>6</v>
          </cell>
        </row>
        <row r="5343">
          <cell r="C5343">
            <v>33</v>
          </cell>
          <cell r="I5343">
            <v>0</v>
          </cell>
          <cell r="R5343">
            <v>6</v>
          </cell>
        </row>
        <row r="5344">
          <cell r="C5344">
            <v>33</v>
          </cell>
          <cell r="I5344">
            <v>0</v>
          </cell>
          <cell r="R5344">
            <v>6</v>
          </cell>
        </row>
        <row r="5345">
          <cell r="C5345">
            <v>33</v>
          </cell>
          <cell r="I5345">
            <v>0</v>
          </cell>
          <cell r="R5345">
            <v>6</v>
          </cell>
        </row>
        <row r="5346">
          <cell r="C5346">
            <v>33</v>
          </cell>
          <cell r="I5346">
            <v>0</v>
          </cell>
          <cell r="R5346">
            <v>6</v>
          </cell>
        </row>
        <row r="5347">
          <cell r="C5347">
            <v>33</v>
          </cell>
          <cell r="I5347">
            <v>0</v>
          </cell>
          <cell r="R5347">
            <v>6</v>
          </cell>
        </row>
        <row r="5348">
          <cell r="C5348">
            <v>33</v>
          </cell>
          <cell r="I5348">
            <v>0</v>
          </cell>
          <cell r="R5348">
            <v>6</v>
          </cell>
        </row>
        <row r="5349">
          <cell r="C5349">
            <v>28</v>
          </cell>
          <cell r="I5349">
            <v>0</v>
          </cell>
          <cell r="R5349">
            <v>5</v>
          </cell>
        </row>
        <row r="5350">
          <cell r="C5350">
            <v>28</v>
          </cell>
          <cell r="I5350">
            <v>0</v>
          </cell>
          <cell r="R5350">
            <v>5</v>
          </cell>
        </row>
        <row r="5351">
          <cell r="C5351">
            <v>28</v>
          </cell>
          <cell r="I5351">
            <v>0</v>
          </cell>
          <cell r="R5351">
            <v>5</v>
          </cell>
        </row>
        <row r="5352">
          <cell r="C5352">
            <v>28</v>
          </cell>
          <cell r="I5352">
            <v>0</v>
          </cell>
          <cell r="R5352">
            <v>5</v>
          </cell>
        </row>
        <row r="5353">
          <cell r="C5353">
            <v>28</v>
          </cell>
          <cell r="I5353">
            <v>0</v>
          </cell>
          <cell r="R5353">
            <v>5</v>
          </cell>
        </row>
        <row r="5354">
          <cell r="C5354">
            <v>28</v>
          </cell>
          <cell r="I5354">
            <v>0</v>
          </cell>
          <cell r="R5354">
            <v>5</v>
          </cell>
        </row>
        <row r="5355">
          <cell r="C5355">
            <v>28</v>
          </cell>
          <cell r="I5355">
            <v>0</v>
          </cell>
          <cell r="R5355">
            <v>5</v>
          </cell>
        </row>
        <row r="5356">
          <cell r="C5356">
            <v>28</v>
          </cell>
          <cell r="I5356">
            <v>0</v>
          </cell>
          <cell r="R5356">
            <v>5</v>
          </cell>
        </row>
        <row r="5357">
          <cell r="C5357">
            <v>28</v>
          </cell>
          <cell r="I5357">
            <v>0</v>
          </cell>
          <cell r="R5357">
            <v>5</v>
          </cell>
        </row>
        <row r="5358">
          <cell r="C5358">
            <v>28</v>
          </cell>
          <cell r="I5358">
            <v>0</v>
          </cell>
          <cell r="R5358">
            <v>5</v>
          </cell>
        </row>
        <row r="5359">
          <cell r="C5359">
            <v>28</v>
          </cell>
          <cell r="I5359">
            <v>0</v>
          </cell>
          <cell r="R5359">
            <v>5</v>
          </cell>
        </row>
        <row r="5360">
          <cell r="C5360">
            <v>28</v>
          </cell>
          <cell r="I5360">
            <v>0</v>
          </cell>
          <cell r="R5360">
            <v>5</v>
          </cell>
        </row>
        <row r="5361">
          <cell r="C5361">
            <v>28</v>
          </cell>
          <cell r="I5361">
            <v>0</v>
          </cell>
          <cell r="R5361">
            <v>5</v>
          </cell>
        </row>
        <row r="5362">
          <cell r="C5362">
            <v>28</v>
          </cell>
          <cell r="I5362">
            <v>0</v>
          </cell>
          <cell r="R5362">
            <v>5</v>
          </cell>
        </row>
        <row r="5363">
          <cell r="C5363">
            <v>28</v>
          </cell>
          <cell r="I5363">
            <v>0</v>
          </cell>
          <cell r="R5363">
            <v>5</v>
          </cell>
        </row>
        <row r="5364">
          <cell r="C5364">
            <v>28</v>
          </cell>
          <cell r="I5364">
            <v>0</v>
          </cell>
          <cell r="R5364">
            <v>5</v>
          </cell>
        </row>
        <row r="5365">
          <cell r="C5365">
            <v>30</v>
          </cell>
          <cell r="I5365">
            <v>0</v>
          </cell>
          <cell r="R5365">
            <v>4</v>
          </cell>
        </row>
        <row r="5366">
          <cell r="C5366">
            <v>30</v>
          </cell>
          <cell r="I5366">
            <v>0</v>
          </cell>
          <cell r="R5366">
            <v>4</v>
          </cell>
        </row>
        <row r="5367">
          <cell r="C5367">
            <v>30</v>
          </cell>
          <cell r="I5367">
            <v>0</v>
          </cell>
          <cell r="R5367">
            <v>4</v>
          </cell>
        </row>
        <row r="5368">
          <cell r="C5368">
            <v>30</v>
          </cell>
          <cell r="I5368">
            <v>0</v>
          </cell>
          <cell r="R5368">
            <v>4</v>
          </cell>
        </row>
        <row r="5369">
          <cell r="C5369">
            <v>30</v>
          </cell>
          <cell r="I5369">
            <v>0</v>
          </cell>
          <cell r="R5369">
            <v>4</v>
          </cell>
        </row>
        <row r="5370">
          <cell r="C5370">
            <v>30</v>
          </cell>
          <cell r="I5370">
            <v>0</v>
          </cell>
          <cell r="R5370">
            <v>4</v>
          </cell>
        </row>
        <row r="5371">
          <cell r="C5371">
            <v>30</v>
          </cell>
          <cell r="I5371">
            <v>0</v>
          </cell>
          <cell r="R5371">
            <v>4</v>
          </cell>
        </row>
        <row r="5372">
          <cell r="C5372">
            <v>30</v>
          </cell>
          <cell r="I5372">
            <v>0</v>
          </cell>
          <cell r="R5372">
            <v>4</v>
          </cell>
        </row>
        <row r="5373">
          <cell r="C5373">
            <v>30</v>
          </cell>
          <cell r="I5373">
            <v>0</v>
          </cell>
          <cell r="R5373">
            <v>4</v>
          </cell>
        </row>
        <row r="5374">
          <cell r="C5374">
            <v>30</v>
          </cell>
          <cell r="I5374">
            <v>0</v>
          </cell>
          <cell r="R5374">
            <v>4</v>
          </cell>
        </row>
        <row r="5375">
          <cell r="C5375">
            <v>30</v>
          </cell>
          <cell r="I5375">
            <v>0</v>
          </cell>
          <cell r="R5375">
            <v>4</v>
          </cell>
        </row>
        <row r="5376">
          <cell r="C5376">
            <v>30</v>
          </cell>
          <cell r="I5376">
            <v>0</v>
          </cell>
          <cell r="R5376">
            <v>4</v>
          </cell>
        </row>
        <row r="5377">
          <cell r="C5377">
            <v>30</v>
          </cell>
          <cell r="I5377">
            <v>0</v>
          </cell>
          <cell r="R5377">
            <v>4</v>
          </cell>
        </row>
        <row r="5378">
          <cell r="C5378">
            <v>30</v>
          </cell>
          <cell r="I5378">
            <v>0</v>
          </cell>
          <cell r="R5378">
            <v>4</v>
          </cell>
        </row>
        <row r="5379">
          <cell r="C5379">
            <v>30</v>
          </cell>
          <cell r="I5379">
            <v>0</v>
          </cell>
          <cell r="R5379">
            <v>4</v>
          </cell>
        </row>
        <row r="5380">
          <cell r="C5380">
            <v>30</v>
          </cell>
          <cell r="I5380">
            <v>0</v>
          </cell>
          <cell r="R5380">
            <v>4</v>
          </cell>
        </row>
        <row r="5381">
          <cell r="C5381">
            <v>31</v>
          </cell>
          <cell r="I5381">
            <v>0</v>
          </cell>
          <cell r="R5381">
            <v>3</v>
          </cell>
        </row>
        <row r="5382">
          <cell r="C5382">
            <v>31</v>
          </cell>
          <cell r="I5382">
            <v>0</v>
          </cell>
          <cell r="R5382">
            <v>3</v>
          </cell>
        </row>
        <row r="5383">
          <cell r="C5383">
            <v>31</v>
          </cell>
          <cell r="I5383">
            <v>0</v>
          </cell>
          <cell r="R5383">
            <v>3</v>
          </cell>
        </row>
        <row r="5384">
          <cell r="C5384">
            <v>31</v>
          </cell>
          <cell r="I5384">
            <v>0</v>
          </cell>
          <cell r="R5384">
            <v>3</v>
          </cell>
        </row>
        <row r="5385">
          <cell r="C5385">
            <v>31</v>
          </cell>
          <cell r="I5385">
            <v>0</v>
          </cell>
          <cell r="R5385">
            <v>3</v>
          </cell>
        </row>
        <row r="5386">
          <cell r="C5386">
            <v>31</v>
          </cell>
          <cell r="I5386">
            <v>0</v>
          </cell>
          <cell r="R5386">
            <v>3</v>
          </cell>
        </row>
        <row r="5387">
          <cell r="C5387">
            <v>31</v>
          </cell>
          <cell r="I5387">
            <v>0</v>
          </cell>
          <cell r="R5387">
            <v>3</v>
          </cell>
        </row>
        <row r="5388">
          <cell r="C5388">
            <v>31</v>
          </cell>
          <cell r="I5388">
            <v>0</v>
          </cell>
          <cell r="R5388">
            <v>3</v>
          </cell>
        </row>
        <row r="5389">
          <cell r="C5389">
            <v>31</v>
          </cell>
          <cell r="I5389">
            <v>0</v>
          </cell>
          <cell r="R5389">
            <v>3</v>
          </cell>
        </row>
        <row r="5390">
          <cell r="C5390">
            <v>31</v>
          </cell>
          <cell r="I5390">
            <v>0</v>
          </cell>
          <cell r="R5390">
            <v>3</v>
          </cell>
        </row>
        <row r="5391">
          <cell r="C5391">
            <v>31</v>
          </cell>
          <cell r="I5391">
            <v>0</v>
          </cell>
          <cell r="R5391">
            <v>3</v>
          </cell>
        </row>
        <row r="5392">
          <cell r="C5392">
            <v>31</v>
          </cell>
          <cell r="I5392">
            <v>0</v>
          </cell>
          <cell r="R5392">
            <v>3</v>
          </cell>
        </row>
        <row r="5393">
          <cell r="C5393">
            <v>31</v>
          </cell>
          <cell r="I5393">
            <v>0</v>
          </cell>
          <cell r="R5393">
            <v>3</v>
          </cell>
        </row>
        <row r="5394">
          <cell r="C5394">
            <v>31</v>
          </cell>
          <cell r="I5394">
            <v>0</v>
          </cell>
          <cell r="R5394">
            <v>3</v>
          </cell>
        </row>
        <row r="5395">
          <cell r="C5395">
            <v>31</v>
          </cell>
          <cell r="I5395">
            <v>0</v>
          </cell>
          <cell r="R5395">
            <v>3</v>
          </cell>
        </row>
        <row r="5396">
          <cell r="C5396">
            <v>31</v>
          </cell>
          <cell r="I5396">
            <v>0</v>
          </cell>
          <cell r="R5396">
            <v>3</v>
          </cell>
        </row>
        <row r="5397">
          <cell r="C5397">
            <v>32</v>
          </cell>
          <cell r="I5397">
            <v>0</v>
          </cell>
          <cell r="R5397">
            <v>3</v>
          </cell>
        </row>
        <row r="5398">
          <cell r="C5398">
            <v>32</v>
          </cell>
          <cell r="I5398">
            <v>0</v>
          </cell>
          <cell r="R5398">
            <v>3</v>
          </cell>
        </row>
        <row r="5399">
          <cell r="C5399">
            <v>32</v>
          </cell>
          <cell r="I5399">
            <v>0</v>
          </cell>
          <cell r="R5399">
            <v>3</v>
          </cell>
        </row>
        <row r="5400">
          <cell r="C5400">
            <v>32</v>
          </cell>
          <cell r="I5400">
            <v>0</v>
          </cell>
          <cell r="R5400">
            <v>3</v>
          </cell>
        </row>
        <row r="5401">
          <cell r="C5401">
            <v>32</v>
          </cell>
          <cell r="I5401">
            <v>0</v>
          </cell>
          <cell r="R5401">
            <v>3</v>
          </cell>
        </row>
        <row r="5402">
          <cell r="C5402">
            <v>32</v>
          </cell>
          <cell r="I5402">
            <v>0</v>
          </cell>
          <cell r="R5402">
            <v>3</v>
          </cell>
        </row>
        <row r="5403">
          <cell r="C5403">
            <v>32</v>
          </cell>
          <cell r="I5403">
            <v>0</v>
          </cell>
          <cell r="R5403">
            <v>3</v>
          </cell>
        </row>
        <row r="5404">
          <cell r="C5404">
            <v>32</v>
          </cell>
          <cell r="I5404">
            <v>0</v>
          </cell>
          <cell r="R5404">
            <v>3</v>
          </cell>
        </row>
        <row r="5405">
          <cell r="C5405">
            <v>32</v>
          </cell>
          <cell r="I5405">
            <v>0</v>
          </cell>
          <cell r="R5405">
            <v>3</v>
          </cell>
        </row>
        <row r="5406">
          <cell r="C5406">
            <v>32</v>
          </cell>
          <cell r="I5406">
            <v>0</v>
          </cell>
          <cell r="R5406">
            <v>3</v>
          </cell>
        </row>
        <row r="5407">
          <cell r="C5407">
            <v>32</v>
          </cell>
          <cell r="I5407">
            <v>0</v>
          </cell>
          <cell r="R5407">
            <v>3</v>
          </cell>
        </row>
        <row r="5408">
          <cell r="C5408">
            <v>32</v>
          </cell>
          <cell r="I5408">
            <v>0</v>
          </cell>
          <cell r="R5408">
            <v>3</v>
          </cell>
        </row>
        <row r="5409">
          <cell r="C5409">
            <v>32</v>
          </cell>
          <cell r="I5409">
            <v>0</v>
          </cell>
          <cell r="R5409">
            <v>3</v>
          </cell>
        </row>
        <row r="5410">
          <cell r="C5410">
            <v>32</v>
          </cell>
          <cell r="I5410">
            <v>0</v>
          </cell>
          <cell r="R5410">
            <v>3</v>
          </cell>
        </row>
        <row r="5411">
          <cell r="C5411">
            <v>32</v>
          </cell>
          <cell r="I5411">
            <v>0</v>
          </cell>
          <cell r="R5411">
            <v>3</v>
          </cell>
        </row>
        <row r="5412">
          <cell r="C5412">
            <v>32</v>
          </cell>
          <cell r="I5412">
            <v>0</v>
          </cell>
          <cell r="R5412">
            <v>3</v>
          </cell>
        </row>
        <row r="5413">
          <cell r="C5413">
            <v>29</v>
          </cell>
          <cell r="I5413">
            <v>0</v>
          </cell>
          <cell r="R5413">
            <v>3</v>
          </cell>
        </row>
        <row r="5414">
          <cell r="C5414">
            <v>29</v>
          </cell>
          <cell r="I5414">
            <v>0</v>
          </cell>
          <cell r="R5414">
            <v>3</v>
          </cell>
        </row>
        <row r="5415">
          <cell r="C5415">
            <v>29</v>
          </cell>
          <cell r="I5415">
            <v>0</v>
          </cell>
          <cell r="R5415">
            <v>3</v>
          </cell>
        </row>
        <row r="5416">
          <cell r="C5416">
            <v>29</v>
          </cell>
          <cell r="I5416">
            <v>0</v>
          </cell>
          <cell r="R5416">
            <v>3</v>
          </cell>
        </row>
        <row r="5417">
          <cell r="C5417">
            <v>29</v>
          </cell>
          <cell r="I5417">
            <v>0</v>
          </cell>
          <cell r="R5417">
            <v>3</v>
          </cell>
        </row>
        <row r="5418">
          <cell r="C5418">
            <v>29</v>
          </cell>
          <cell r="I5418">
            <v>0</v>
          </cell>
          <cell r="R5418">
            <v>3</v>
          </cell>
        </row>
        <row r="5419">
          <cell r="C5419">
            <v>29</v>
          </cell>
          <cell r="I5419">
            <v>0</v>
          </cell>
          <cell r="R5419">
            <v>3</v>
          </cell>
        </row>
        <row r="5420">
          <cell r="C5420">
            <v>29</v>
          </cell>
          <cell r="I5420">
            <v>0</v>
          </cell>
          <cell r="R5420">
            <v>3</v>
          </cell>
        </row>
        <row r="5421">
          <cell r="C5421">
            <v>29</v>
          </cell>
          <cell r="I5421">
            <v>0</v>
          </cell>
          <cell r="R5421">
            <v>3</v>
          </cell>
        </row>
        <row r="5422">
          <cell r="C5422">
            <v>29</v>
          </cell>
          <cell r="I5422">
            <v>0</v>
          </cell>
          <cell r="R5422">
            <v>3</v>
          </cell>
        </row>
        <row r="5423">
          <cell r="C5423">
            <v>29</v>
          </cell>
          <cell r="I5423">
            <v>0</v>
          </cell>
          <cell r="R5423">
            <v>3</v>
          </cell>
        </row>
        <row r="5424">
          <cell r="C5424">
            <v>29</v>
          </cell>
          <cell r="I5424">
            <v>0</v>
          </cell>
          <cell r="R5424">
            <v>3</v>
          </cell>
        </row>
        <row r="5425">
          <cell r="C5425">
            <v>29</v>
          </cell>
          <cell r="I5425">
            <v>0</v>
          </cell>
          <cell r="R5425">
            <v>3</v>
          </cell>
        </row>
        <row r="5426">
          <cell r="C5426">
            <v>29</v>
          </cell>
          <cell r="I5426">
            <v>0</v>
          </cell>
          <cell r="R5426">
            <v>3</v>
          </cell>
        </row>
        <row r="5427">
          <cell r="C5427">
            <v>29</v>
          </cell>
          <cell r="I5427">
            <v>0</v>
          </cell>
          <cell r="R5427">
            <v>3</v>
          </cell>
        </row>
        <row r="5428">
          <cell r="C5428">
            <v>29</v>
          </cell>
          <cell r="I5428">
            <v>0</v>
          </cell>
          <cell r="R5428">
            <v>3</v>
          </cell>
        </row>
        <row r="5429">
          <cell r="C5429">
            <v>31</v>
          </cell>
          <cell r="I5429">
            <v>0</v>
          </cell>
          <cell r="R5429">
            <v>3</v>
          </cell>
        </row>
        <row r="5430">
          <cell r="C5430">
            <v>31</v>
          </cell>
          <cell r="I5430">
            <v>0</v>
          </cell>
          <cell r="R5430">
            <v>3</v>
          </cell>
        </row>
        <row r="5431">
          <cell r="C5431">
            <v>31</v>
          </cell>
          <cell r="I5431">
            <v>0</v>
          </cell>
          <cell r="R5431">
            <v>3</v>
          </cell>
        </row>
        <row r="5432">
          <cell r="C5432">
            <v>31</v>
          </cell>
          <cell r="I5432">
            <v>0</v>
          </cell>
          <cell r="R5432">
            <v>3</v>
          </cell>
        </row>
        <row r="5433">
          <cell r="C5433">
            <v>31</v>
          </cell>
          <cell r="I5433">
            <v>0</v>
          </cell>
          <cell r="R5433">
            <v>3</v>
          </cell>
        </row>
        <row r="5434">
          <cell r="C5434">
            <v>31</v>
          </cell>
          <cell r="I5434">
            <v>0</v>
          </cell>
          <cell r="R5434">
            <v>3</v>
          </cell>
        </row>
        <row r="5435">
          <cell r="C5435">
            <v>31</v>
          </cell>
          <cell r="I5435">
            <v>0</v>
          </cell>
          <cell r="R5435">
            <v>3</v>
          </cell>
        </row>
        <row r="5436">
          <cell r="C5436">
            <v>31</v>
          </cell>
          <cell r="I5436">
            <v>0</v>
          </cell>
          <cell r="R5436">
            <v>3</v>
          </cell>
        </row>
        <row r="5437">
          <cell r="C5437">
            <v>31</v>
          </cell>
          <cell r="I5437">
            <v>0</v>
          </cell>
          <cell r="R5437">
            <v>3</v>
          </cell>
        </row>
        <row r="5438">
          <cell r="C5438">
            <v>31</v>
          </cell>
          <cell r="I5438">
            <v>0</v>
          </cell>
          <cell r="R5438">
            <v>3</v>
          </cell>
        </row>
        <row r="5439">
          <cell r="C5439">
            <v>31</v>
          </cell>
          <cell r="I5439">
            <v>0</v>
          </cell>
          <cell r="R5439">
            <v>3</v>
          </cell>
        </row>
        <row r="5440">
          <cell r="C5440">
            <v>31</v>
          </cell>
          <cell r="I5440">
            <v>0</v>
          </cell>
          <cell r="R5440">
            <v>3</v>
          </cell>
        </row>
        <row r="5441">
          <cell r="C5441">
            <v>31</v>
          </cell>
          <cell r="I5441">
            <v>0</v>
          </cell>
          <cell r="R5441">
            <v>3</v>
          </cell>
        </row>
        <row r="5442">
          <cell r="C5442">
            <v>31</v>
          </cell>
          <cell r="I5442">
            <v>0</v>
          </cell>
          <cell r="R5442">
            <v>3</v>
          </cell>
        </row>
        <row r="5443">
          <cell r="C5443">
            <v>31</v>
          </cell>
          <cell r="I5443">
            <v>0</v>
          </cell>
          <cell r="R5443">
            <v>3</v>
          </cell>
        </row>
        <row r="5444">
          <cell r="C5444">
            <v>31</v>
          </cell>
          <cell r="I5444">
            <v>0</v>
          </cell>
          <cell r="R5444">
            <v>3</v>
          </cell>
        </row>
        <row r="5445">
          <cell r="C5445">
            <v>21</v>
          </cell>
          <cell r="I5445">
            <v>0</v>
          </cell>
          <cell r="R5445">
            <v>3</v>
          </cell>
        </row>
        <row r="5446">
          <cell r="C5446">
            <v>21</v>
          </cell>
          <cell r="I5446">
            <v>0</v>
          </cell>
          <cell r="R5446">
            <v>3</v>
          </cell>
        </row>
        <row r="5447">
          <cell r="C5447">
            <v>21</v>
          </cell>
          <cell r="I5447">
            <v>0</v>
          </cell>
          <cell r="R5447">
            <v>3</v>
          </cell>
        </row>
        <row r="5448">
          <cell r="C5448">
            <v>21</v>
          </cell>
          <cell r="I5448">
            <v>0</v>
          </cell>
          <cell r="R5448">
            <v>3</v>
          </cell>
        </row>
        <row r="5449">
          <cell r="C5449">
            <v>21</v>
          </cell>
          <cell r="I5449">
            <v>0</v>
          </cell>
          <cell r="R5449">
            <v>3</v>
          </cell>
        </row>
        <row r="5450">
          <cell r="C5450">
            <v>21</v>
          </cell>
          <cell r="I5450">
            <v>0</v>
          </cell>
          <cell r="R5450">
            <v>3</v>
          </cell>
        </row>
        <row r="5451">
          <cell r="C5451">
            <v>21</v>
          </cell>
          <cell r="I5451">
            <v>0</v>
          </cell>
          <cell r="R5451">
            <v>3</v>
          </cell>
        </row>
        <row r="5452">
          <cell r="C5452">
            <v>21</v>
          </cell>
          <cell r="I5452">
            <v>0</v>
          </cell>
          <cell r="R5452">
            <v>3</v>
          </cell>
        </row>
        <row r="5453">
          <cell r="C5453">
            <v>21</v>
          </cell>
          <cell r="I5453">
            <v>0</v>
          </cell>
          <cell r="R5453">
            <v>3</v>
          </cell>
        </row>
        <row r="5454">
          <cell r="C5454">
            <v>21</v>
          </cell>
          <cell r="I5454">
            <v>0</v>
          </cell>
          <cell r="R5454">
            <v>3</v>
          </cell>
        </row>
        <row r="5455">
          <cell r="C5455">
            <v>21</v>
          </cell>
          <cell r="I5455">
            <v>0</v>
          </cell>
          <cell r="R5455">
            <v>3</v>
          </cell>
        </row>
        <row r="5456">
          <cell r="C5456">
            <v>21</v>
          </cell>
          <cell r="I5456">
            <v>0</v>
          </cell>
          <cell r="R5456">
            <v>3</v>
          </cell>
        </row>
        <row r="5457">
          <cell r="C5457">
            <v>21</v>
          </cell>
          <cell r="I5457">
            <v>0</v>
          </cell>
          <cell r="R5457">
            <v>3</v>
          </cell>
        </row>
        <row r="5458">
          <cell r="C5458">
            <v>21</v>
          </cell>
          <cell r="I5458">
            <v>0</v>
          </cell>
          <cell r="R5458">
            <v>3</v>
          </cell>
        </row>
        <row r="5459">
          <cell r="C5459">
            <v>21</v>
          </cell>
          <cell r="I5459">
            <v>0</v>
          </cell>
          <cell r="R5459">
            <v>3</v>
          </cell>
        </row>
        <row r="5460">
          <cell r="C5460">
            <v>21</v>
          </cell>
          <cell r="I5460">
            <v>0</v>
          </cell>
          <cell r="R5460">
            <v>3</v>
          </cell>
        </row>
        <row r="5461">
          <cell r="C5461">
            <v>29</v>
          </cell>
          <cell r="I5461">
            <v>0</v>
          </cell>
          <cell r="R5461">
            <v>2</v>
          </cell>
        </row>
        <row r="5462">
          <cell r="C5462">
            <v>29</v>
          </cell>
          <cell r="I5462">
            <v>0</v>
          </cell>
          <cell r="R5462">
            <v>2</v>
          </cell>
        </row>
        <row r="5463">
          <cell r="C5463">
            <v>29</v>
          </cell>
          <cell r="I5463">
            <v>0</v>
          </cell>
          <cell r="R5463">
            <v>2</v>
          </cell>
        </row>
        <row r="5464">
          <cell r="C5464">
            <v>29</v>
          </cell>
          <cell r="I5464">
            <v>0</v>
          </cell>
          <cell r="R5464">
            <v>2</v>
          </cell>
        </row>
        <row r="5465">
          <cell r="C5465">
            <v>29</v>
          </cell>
          <cell r="I5465">
            <v>0</v>
          </cell>
          <cell r="R5465">
            <v>2</v>
          </cell>
        </row>
        <row r="5466">
          <cell r="C5466">
            <v>29</v>
          </cell>
          <cell r="I5466">
            <v>0</v>
          </cell>
          <cell r="R5466">
            <v>2</v>
          </cell>
        </row>
        <row r="5467">
          <cell r="C5467">
            <v>29</v>
          </cell>
          <cell r="I5467">
            <v>0</v>
          </cell>
          <cell r="R5467">
            <v>2</v>
          </cell>
        </row>
        <row r="5468">
          <cell r="C5468">
            <v>29</v>
          </cell>
          <cell r="I5468">
            <v>0</v>
          </cell>
          <cell r="R5468">
            <v>2</v>
          </cell>
        </row>
        <row r="5469">
          <cell r="C5469">
            <v>29</v>
          </cell>
          <cell r="I5469">
            <v>0</v>
          </cell>
          <cell r="R5469">
            <v>2</v>
          </cell>
        </row>
        <row r="5470">
          <cell r="C5470">
            <v>29</v>
          </cell>
          <cell r="I5470">
            <v>0</v>
          </cell>
          <cell r="R5470">
            <v>2</v>
          </cell>
        </row>
        <row r="5471">
          <cell r="C5471">
            <v>29</v>
          </cell>
          <cell r="I5471">
            <v>0</v>
          </cell>
          <cell r="R5471">
            <v>2</v>
          </cell>
        </row>
        <row r="5472">
          <cell r="C5472">
            <v>29</v>
          </cell>
          <cell r="I5472">
            <v>0</v>
          </cell>
          <cell r="R5472">
            <v>2</v>
          </cell>
        </row>
        <row r="5473">
          <cell r="C5473">
            <v>29</v>
          </cell>
          <cell r="I5473">
            <v>0</v>
          </cell>
          <cell r="R5473">
            <v>2</v>
          </cell>
        </row>
        <row r="5474">
          <cell r="C5474">
            <v>29</v>
          </cell>
          <cell r="I5474">
            <v>0</v>
          </cell>
          <cell r="R5474">
            <v>2</v>
          </cell>
        </row>
        <row r="5475">
          <cell r="C5475">
            <v>29</v>
          </cell>
          <cell r="I5475">
            <v>0</v>
          </cell>
          <cell r="R5475">
            <v>2</v>
          </cell>
        </row>
        <row r="5476">
          <cell r="C5476">
            <v>29</v>
          </cell>
          <cell r="I5476">
            <v>0</v>
          </cell>
          <cell r="R5476">
            <v>2</v>
          </cell>
        </row>
        <row r="5477">
          <cell r="C5477">
            <v>32</v>
          </cell>
          <cell r="I5477">
            <v>0</v>
          </cell>
          <cell r="R5477">
            <v>2</v>
          </cell>
        </row>
        <row r="5478">
          <cell r="C5478">
            <v>32</v>
          </cell>
          <cell r="I5478">
            <v>0</v>
          </cell>
          <cell r="R5478">
            <v>2</v>
          </cell>
        </row>
        <row r="5479">
          <cell r="C5479">
            <v>32</v>
          </cell>
          <cell r="I5479">
            <v>0</v>
          </cell>
          <cell r="R5479">
            <v>2</v>
          </cell>
        </row>
        <row r="5480">
          <cell r="C5480">
            <v>32</v>
          </cell>
          <cell r="I5480">
            <v>0</v>
          </cell>
          <cell r="R5480">
            <v>2</v>
          </cell>
        </row>
        <row r="5481">
          <cell r="C5481">
            <v>32</v>
          </cell>
          <cell r="I5481">
            <v>0</v>
          </cell>
          <cell r="R5481">
            <v>2</v>
          </cell>
        </row>
        <row r="5482">
          <cell r="C5482">
            <v>32</v>
          </cell>
          <cell r="I5482">
            <v>0</v>
          </cell>
          <cell r="R5482">
            <v>2</v>
          </cell>
        </row>
        <row r="5483">
          <cell r="C5483">
            <v>32</v>
          </cell>
          <cell r="I5483">
            <v>0</v>
          </cell>
          <cell r="R5483">
            <v>2</v>
          </cell>
        </row>
        <row r="5484">
          <cell r="C5484">
            <v>32</v>
          </cell>
          <cell r="I5484">
            <v>0</v>
          </cell>
          <cell r="R5484">
            <v>2</v>
          </cell>
        </row>
        <row r="5485">
          <cell r="C5485">
            <v>32</v>
          </cell>
          <cell r="I5485">
            <v>0</v>
          </cell>
          <cell r="R5485">
            <v>2</v>
          </cell>
        </row>
        <row r="5486">
          <cell r="C5486">
            <v>32</v>
          </cell>
          <cell r="I5486">
            <v>0</v>
          </cell>
          <cell r="R5486">
            <v>2</v>
          </cell>
        </row>
        <row r="5487">
          <cell r="C5487">
            <v>32</v>
          </cell>
          <cell r="I5487">
            <v>0</v>
          </cell>
          <cell r="R5487">
            <v>2</v>
          </cell>
        </row>
        <row r="5488">
          <cell r="C5488">
            <v>32</v>
          </cell>
          <cell r="I5488">
            <v>0</v>
          </cell>
          <cell r="R5488">
            <v>2</v>
          </cell>
        </row>
        <row r="5489">
          <cell r="C5489">
            <v>32</v>
          </cell>
          <cell r="I5489">
            <v>0</v>
          </cell>
          <cell r="R5489">
            <v>2</v>
          </cell>
        </row>
        <row r="5490">
          <cell r="C5490">
            <v>32</v>
          </cell>
          <cell r="I5490">
            <v>0</v>
          </cell>
          <cell r="R5490">
            <v>2</v>
          </cell>
        </row>
        <row r="5491">
          <cell r="C5491">
            <v>32</v>
          </cell>
          <cell r="I5491">
            <v>0</v>
          </cell>
          <cell r="R5491">
            <v>2</v>
          </cell>
        </row>
        <row r="5492">
          <cell r="C5492">
            <v>32</v>
          </cell>
          <cell r="I5492">
            <v>0</v>
          </cell>
          <cell r="R5492">
            <v>2</v>
          </cell>
        </row>
        <row r="5493">
          <cell r="C5493">
            <v>30</v>
          </cell>
          <cell r="I5493">
            <v>0</v>
          </cell>
          <cell r="R5493">
            <v>1</v>
          </cell>
        </row>
        <row r="5494">
          <cell r="C5494">
            <v>30</v>
          </cell>
          <cell r="I5494">
            <v>0</v>
          </cell>
          <cell r="R5494">
            <v>1</v>
          </cell>
        </row>
        <row r="5495">
          <cell r="C5495">
            <v>30</v>
          </cell>
          <cell r="I5495">
            <v>0</v>
          </cell>
          <cell r="R5495">
            <v>1</v>
          </cell>
        </row>
        <row r="5496">
          <cell r="C5496">
            <v>30</v>
          </cell>
          <cell r="I5496">
            <v>0</v>
          </cell>
          <cell r="R5496">
            <v>1</v>
          </cell>
        </row>
        <row r="5497">
          <cell r="C5497">
            <v>30</v>
          </cell>
          <cell r="I5497">
            <v>0</v>
          </cell>
          <cell r="R5497">
            <v>1</v>
          </cell>
        </row>
        <row r="5498">
          <cell r="C5498">
            <v>30</v>
          </cell>
          <cell r="I5498">
            <v>0</v>
          </cell>
          <cell r="R5498">
            <v>1</v>
          </cell>
        </row>
        <row r="5499">
          <cell r="C5499">
            <v>30</v>
          </cell>
          <cell r="I5499">
            <v>0</v>
          </cell>
          <cell r="R5499">
            <v>1</v>
          </cell>
        </row>
        <row r="5500">
          <cell r="C5500">
            <v>30</v>
          </cell>
          <cell r="I5500">
            <v>0</v>
          </cell>
          <cell r="R5500">
            <v>1</v>
          </cell>
        </row>
        <row r="5501">
          <cell r="C5501">
            <v>30</v>
          </cell>
          <cell r="I5501">
            <v>0</v>
          </cell>
          <cell r="R5501">
            <v>1</v>
          </cell>
        </row>
        <row r="5502">
          <cell r="C5502">
            <v>30</v>
          </cell>
          <cell r="I5502">
            <v>0</v>
          </cell>
          <cell r="R5502">
            <v>1</v>
          </cell>
        </row>
        <row r="5503">
          <cell r="C5503">
            <v>30</v>
          </cell>
          <cell r="I5503">
            <v>0</v>
          </cell>
          <cell r="R5503">
            <v>1</v>
          </cell>
        </row>
        <row r="5504">
          <cell r="C5504">
            <v>30</v>
          </cell>
          <cell r="I5504">
            <v>0</v>
          </cell>
          <cell r="R5504">
            <v>1</v>
          </cell>
        </row>
        <row r="5505">
          <cell r="C5505">
            <v>30</v>
          </cell>
          <cell r="I5505">
            <v>0</v>
          </cell>
          <cell r="R5505">
            <v>1</v>
          </cell>
        </row>
        <row r="5506">
          <cell r="C5506">
            <v>30</v>
          </cell>
          <cell r="I5506">
            <v>0</v>
          </cell>
          <cell r="R5506">
            <v>1</v>
          </cell>
        </row>
        <row r="5507">
          <cell r="C5507">
            <v>30</v>
          </cell>
          <cell r="I5507">
            <v>0</v>
          </cell>
          <cell r="R5507">
            <v>1</v>
          </cell>
        </row>
        <row r="5508">
          <cell r="C5508">
            <v>30</v>
          </cell>
          <cell r="I5508">
            <v>0</v>
          </cell>
          <cell r="R5508">
            <v>1</v>
          </cell>
        </row>
        <row r="5509">
          <cell r="C5509">
            <v>33</v>
          </cell>
          <cell r="I5509">
            <v>0</v>
          </cell>
          <cell r="R5509">
            <v>1</v>
          </cell>
        </row>
        <row r="5510">
          <cell r="C5510">
            <v>33</v>
          </cell>
          <cell r="I5510">
            <v>0</v>
          </cell>
          <cell r="R5510">
            <v>1</v>
          </cell>
        </row>
        <row r="5511">
          <cell r="C5511">
            <v>33</v>
          </cell>
          <cell r="I5511">
            <v>0</v>
          </cell>
          <cell r="R5511">
            <v>1</v>
          </cell>
        </row>
        <row r="5512">
          <cell r="C5512">
            <v>33</v>
          </cell>
          <cell r="I5512">
            <v>0</v>
          </cell>
          <cell r="R5512">
            <v>1</v>
          </cell>
        </row>
        <row r="5513">
          <cell r="C5513">
            <v>33</v>
          </cell>
          <cell r="I5513">
            <v>0</v>
          </cell>
          <cell r="R5513">
            <v>1</v>
          </cell>
        </row>
        <row r="5514">
          <cell r="C5514">
            <v>33</v>
          </cell>
          <cell r="I5514">
            <v>0</v>
          </cell>
          <cell r="R5514">
            <v>1</v>
          </cell>
        </row>
        <row r="5515">
          <cell r="C5515">
            <v>33</v>
          </cell>
          <cell r="I5515">
            <v>0</v>
          </cell>
          <cell r="R5515">
            <v>1</v>
          </cell>
        </row>
        <row r="5516">
          <cell r="C5516">
            <v>33</v>
          </cell>
          <cell r="I5516">
            <v>0</v>
          </cell>
          <cell r="R5516">
            <v>1</v>
          </cell>
        </row>
        <row r="5517">
          <cell r="C5517">
            <v>33</v>
          </cell>
          <cell r="I5517">
            <v>0</v>
          </cell>
          <cell r="R5517">
            <v>1</v>
          </cell>
        </row>
        <row r="5518">
          <cell r="C5518">
            <v>33</v>
          </cell>
          <cell r="I5518">
            <v>0</v>
          </cell>
          <cell r="R5518">
            <v>1</v>
          </cell>
        </row>
        <row r="5519">
          <cell r="C5519">
            <v>33</v>
          </cell>
          <cell r="I5519">
            <v>0</v>
          </cell>
          <cell r="R5519">
            <v>1</v>
          </cell>
        </row>
        <row r="5520">
          <cell r="C5520">
            <v>33</v>
          </cell>
          <cell r="I5520">
            <v>0</v>
          </cell>
          <cell r="R5520">
            <v>1</v>
          </cell>
        </row>
        <row r="5521">
          <cell r="C5521">
            <v>33</v>
          </cell>
          <cell r="I5521">
            <v>0</v>
          </cell>
          <cell r="R5521">
            <v>1</v>
          </cell>
        </row>
        <row r="5522">
          <cell r="C5522">
            <v>33</v>
          </cell>
          <cell r="I5522">
            <v>0</v>
          </cell>
          <cell r="R5522">
            <v>1</v>
          </cell>
        </row>
        <row r="5523">
          <cell r="C5523">
            <v>33</v>
          </cell>
          <cell r="I5523">
            <v>0</v>
          </cell>
          <cell r="R5523">
            <v>1</v>
          </cell>
        </row>
        <row r="5524">
          <cell r="C5524">
            <v>33</v>
          </cell>
          <cell r="I5524">
            <v>0</v>
          </cell>
          <cell r="R5524">
            <v>1</v>
          </cell>
        </row>
        <row r="5525">
          <cell r="C5525">
            <v>27</v>
          </cell>
          <cell r="I5525">
            <v>0</v>
          </cell>
          <cell r="R5525">
            <v>0</v>
          </cell>
        </row>
        <row r="5526">
          <cell r="C5526">
            <v>27</v>
          </cell>
          <cell r="I5526">
            <v>0</v>
          </cell>
          <cell r="R5526">
            <v>0</v>
          </cell>
        </row>
        <row r="5527">
          <cell r="C5527">
            <v>27</v>
          </cell>
          <cell r="I5527">
            <v>0</v>
          </cell>
          <cell r="R5527">
            <v>0</v>
          </cell>
        </row>
        <row r="5528">
          <cell r="C5528">
            <v>27</v>
          </cell>
          <cell r="I5528">
            <v>0</v>
          </cell>
          <cell r="R5528">
            <v>0</v>
          </cell>
        </row>
        <row r="5529">
          <cell r="C5529">
            <v>27</v>
          </cell>
          <cell r="I5529">
            <v>0</v>
          </cell>
          <cell r="R5529">
            <v>0</v>
          </cell>
        </row>
        <row r="5530">
          <cell r="C5530">
            <v>27</v>
          </cell>
          <cell r="I5530">
            <v>0</v>
          </cell>
          <cell r="R5530">
            <v>0</v>
          </cell>
        </row>
        <row r="5531">
          <cell r="C5531">
            <v>27</v>
          </cell>
          <cell r="I5531">
            <v>0</v>
          </cell>
          <cell r="R5531">
            <v>0</v>
          </cell>
        </row>
        <row r="5532">
          <cell r="C5532">
            <v>27</v>
          </cell>
          <cell r="I5532">
            <v>0</v>
          </cell>
          <cell r="R5532">
            <v>0</v>
          </cell>
        </row>
        <row r="5533">
          <cell r="C5533">
            <v>27</v>
          </cell>
          <cell r="I5533">
            <v>0</v>
          </cell>
          <cell r="R5533">
            <v>0</v>
          </cell>
        </row>
        <row r="5534">
          <cell r="C5534">
            <v>27</v>
          </cell>
          <cell r="I5534">
            <v>0</v>
          </cell>
          <cell r="R5534">
            <v>0</v>
          </cell>
        </row>
        <row r="5535">
          <cell r="C5535">
            <v>27</v>
          </cell>
          <cell r="I5535">
            <v>0</v>
          </cell>
          <cell r="R5535">
            <v>0</v>
          </cell>
        </row>
        <row r="5536">
          <cell r="C5536">
            <v>27</v>
          </cell>
          <cell r="I5536">
            <v>0</v>
          </cell>
          <cell r="R5536">
            <v>0</v>
          </cell>
        </row>
        <row r="5537">
          <cell r="C5537">
            <v>27</v>
          </cell>
          <cell r="I5537">
            <v>0</v>
          </cell>
          <cell r="R5537">
            <v>0</v>
          </cell>
        </row>
        <row r="5538">
          <cell r="C5538">
            <v>27</v>
          </cell>
          <cell r="I5538">
            <v>0</v>
          </cell>
          <cell r="R5538">
            <v>0</v>
          </cell>
        </row>
        <row r="5539">
          <cell r="C5539">
            <v>27</v>
          </cell>
          <cell r="I5539">
            <v>0</v>
          </cell>
          <cell r="R5539">
            <v>0</v>
          </cell>
        </row>
        <row r="5540">
          <cell r="C5540">
            <v>27</v>
          </cell>
          <cell r="I5540">
            <v>0</v>
          </cell>
          <cell r="R5540">
            <v>0</v>
          </cell>
        </row>
        <row r="5541">
          <cell r="C5541">
            <v>28</v>
          </cell>
          <cell r="I5541">
            <v>0</v>
          </cell>
          <cell r="R5541">
            <v>0</v>
          </cell>
        </row>
        <row r="5542">
          <cell r="C5542">
            <v>28</v>
          </cell>
          <cell r="I5542">
            <v>0</v>
          </cell>
          <cell r="R5542">
            <v>0</v>
          </cell>
        </row>
        <row r="5543">
          <cell r="C5543">
            <v>28</v>
          </cell>
          <cell r="I5543">
            <v>0</v>
          </cell>
          <cell r="R5543">
            <v>0</v>
          </cell>
        </row>
        <row r="5544">
          <cell r="C5544">
            <v>28</v>
          </cell>
          <cell r="I5544">
            <v>0</v>
          </cell>
          <cell r="R5544">
            <v>0</v>
          </cell>
        </row>
        <row r="5545">
          <cell r="C5545">
            <v>28</v>
          </cell>
          <cell r="I5545">
            <v>0</v>
          </cell>
          <cell r="R5545">
            <v>0</v>
          </cell>
        </row>
        <row r="5546">
          <cell r="C5546">
            <v>28</v>
          </cell>
          <cell r="I5546">
            <v>0</v>
          </cell>
          <cell r="R5546">
            <v>0</v>
          </cell>
        </row>
        <row r="5547">
          <cell r="C5547">
            <v>28</v>
          </cell>
          <cell r="I5547">
            <v>0</v>
          </cell>
          <cell r="R5547">
            <v>0</v>
          </cell>
        </row>
        <row r="5548">
          <cell r="C5548">
            <v>28</v>
          </cell>
          <cell r="I5548">
            <v>0</v>
          </cell>
          <cell r="R5548">
            <v>0</v>
          </cell>
        </row>
        <row r="5549">
          <cell r="C5549">
            <v>28</v>
          </cell>
          <cell r="I5549">
            <v>0</v>
          </cell>
          <cell r="R5549">
            <v>0</v>
          </cell>
        </row>
        <row r="5550">
          <cell r="C5550">
            <v>28</v>
          </cell>
          <cell r="I5550">
            <v>0</v>
          </cell>
          <cell r="R5550">
            <v>0</v>
          </cell>
        </row>
        <row r="5551">
          <cell r="C5551">
            <v>28</v>
          </cell>
          <cell r="I5551">
            <v>0</v>
          </cell>
          <cell r="R5551">
            <v>0</v>
          </cell>
        </row>
        <row r="5552">
          <cell r="C5552">
            <v>28</v>
          </cell>
          <cell r="I5552">
            <v>0</v>
          </cell>
          <cell r="R5552">
            <v>0</v>
          </cell>
        </row>
        <row r="5553">
          <cell r="C5553">
            <v>28</v>
          </cell>
          <cell r="I5553">
            <v>0</v>
          </cell>
          <cell r="R5553">
            <v>0</v>
          </cell>
        </row>
        <row r="5554">
          <cell r="C5554">
            <v>28</v>
          </cell>
          <cell r="I5554">
            <v>0</v>
          </cell>
          <cell r="R5554">
            <v>0</v>
          </cell>
        </row>
        <row r="5555">
          <cell r="C5555">
            <v>28</v>
          </cell>
          <cell r="I5555">
            <v>0</v>
          </cell>
          <cell r="R5555">
            <v>0</v>
          </cell>
        </row>
        <row r="5556">
          <cell r="C5556">
            <v>28</v>
          </cell>
          <cell r="I5556">
            <v>0</v>
          </cell>
          <cell r="R5556">
            <v>0</v>
          </cell>
        </row>
        <row r="5557">
          <cell r="C5557">
            <v>28</v>
          </cell>
          <cell r="I5557">
            <v>0</v>
          </cell>
          <cell r="R5557">
            <v>0</v>
          </cell>
        </row>
        <row r="5558">
          <cell r="C5558">
            <v>28</v>
          </cell>
          <cell r="I5558">
            <v>0</v>
          </cell>
          <cell r="R5558">
            <v>0</v>
          </cell>
        </row>
        <row r="5559">
          <cell r="C5559">
            <v>28</v>
          </cell>
          <cell r="I5559">
            <v>0</v>
          </cell>
          <cell r="R5559">
            <v>0</v>
          </cell>
        </row>
        <row r="5560">
          <cell r="C5560">
            <v>28</v>
          </cell>
          <cell r="I5560">
            <v>0</v>
          </cell>
          <cell r="R5560">
            <v>0</v>
          </cell>
        </row>
        <row r="5561">
          <cell r="C5561">
            <v>28</v>
          </cell>
          <cell r="I5561">
            <v>0</v>
          </cell>
          <cell r="R5561">
            <v>0</v>
          </cell>
        </row>
        <row r="5562">
          <cell r="C5562">
            <v>28</v>
          </cell>
          <cell r="I5562">
            <v>0</v>
          </cell>
          <cell r="R5562">
            <v>0</v>
          </cell>
        </row>
        <row r="5563">
          <cell r="C5563">
            <v>28</v>
          </cell>
          <cell r="I5563">
            <v>0</v>
          </cell>
          <cell r="R5563">
            <v>0</v>
          </cell>
        </row>
        <row r="5564">
          <cell r="C5564">
            <v>28</v>
          </cell>
          <cell r="I5564">
            <v>0</v>
          </cell>
          <cell r="R5564">
            <v>0</v>
          </cell>
        </row>
        <row r="5565">
          <cell r="C5565">
            <v>28</v>
          </cell>
          <cell r="I5565">
            <v>0</v>
          </cell>
          <cell r="R5565">
            <v>0</v>
          </cell>
        </row>
        <row r="5566">
          <cell r="C5566">
            <v>28</v>
          </cell>
          <cell r="I5566">
            <v>0</v>
          </cell>
          <cell r="R5566">
            <v>0</v>
          </cell>
        </row>
        <row r="5567">
          <cell r="C5567">
            <v>28</v>
          </cell>
          <cell r="I5567">
            <v>0</v>
          </cell>
          <cell r="R5567">
            <v>0</v>
          </cell>
        </row>
        <row r="5568">
          <cell r="C5568">
            <v>28</v>
          </cell>
          <cell r="I5568">
            <v>0</v>
          </cell>
          <cell r="R5568">
            <v>0</v>
          </cell>
        </row>
        <row r="5569">
          <cell r="C5569">
            <v>28</v>
          </cell>
          <cell r="I5569">
            <v>0</v>
          </cell>
          <cell r="R5569">
            <v>0</v>
          </cell>
        </row>
        <row r="5570">
          <cell r="C5570">
            <v>28</v>
          </cell>
          <cell r="I5570">
            <v>0</v>
          </cell>
          <cell r="R5570">
            <v>0</v>
          </cell>
        </row>
        <row r="5571">
          <cell r="C5571">
            <v>28</v>
          </cell>
          <cell r="I5571">
            <v>0</v>
          </cell>
          <cell r="R5571">
            <v>0</v>
          </cell>
        </row>
        <row r="5572">
          <cell r="C5572">
            <v>28</v>
          </cell>
          <cell r="I5572">
            <v>0</v>
          </cell>
          <cell r="R5572">
            <v>0</v>
          </cell>
        </row>
        <row r="5573">
          <cell r="C5573">
            <v>29</v>
          </cell>
          <cell r="I5573">
            <v>0</v>
          </cell>
          <cell r="R5573">
            <v>0</v>
          </cell>
        </row>
        <row r="5574">
          <cell r="C5574">
            <v>29</v>
          </cell>
          <cell r="I5574">
            <v>0</v>
          </cell>
          <cell r="R5574">
            <v>0</v>
          </cell>
        </row>
        <row r="5575">
          <cell r="C5575">
            <v>29</v>
          </cell>
          <cell r="I5575">
            <v>0</v>
          </cell>
          <cell r="R5575">
            <v>0</v>
          </cell>
        </row>
        <row r="5576">
          <cell r="C5576">
            <v>29</v>
          </cell>
          <cell r="I5576">
            <v>0</v>
          </cell>
          <cell r="R5576">
            <v>0</v>
          </cell>
        </row>
        <row r="5577">
          <cell r="C5577">
            <v>29</v>
          </cell>
          <cell r="I5577">
            <v>0</v>
          </cell>
          <cell r="R5577">
            <v>0</v>
          </cell>
        </row>
        <row r="5578">
          <cell r="C5578">
            <v>29</v>
          </cell>
          <cell r="I5578">
            <v>0</v>
          </cell>
          <cell r="R5578">
            <v>0</v>
          </cell>
        </row>
        <row r="5579">
          <cell r="C5579">
            <v>29</v>
          </cell>
          <cell r="I5579">
            <v>0</v>
          </cell>
          <cell r="R5579">
            <v>0</v>
          </cell>
        </row>
        <row r="5580">
          <cell r="C5580">
            <v>29</v>
          </cell>
          <cell r="I5580">
            <v>0</v>
          </cell>
          <cell r="R5580">
            <v>0</v>
          </cell>
        </row>
        <row r="5581">
          <cell r="C5581">
            <v>29</v>
          </cell>
          <cell r="I5581">
            <v>0</v>
          </cell>
          <cell r="R5581">
            <v>0</v>
          </cell>
        </row>
        <row r="5582">
          <cell r="C5582">
            <v>29</v>
          </cell>
          <cell r="I5582">
            <v>0</v>
          </cell>
          <cell r="R5582">
            <v>0</v>
          </cell>
        </row>
        <row r="5583">
          <cell r="C5583">
            <v>29</v>
          </cell>
          <cell r="I5583">
            <v>0</v>
          </cell>
          <cell r="R5583">
            <v>0</v>
          </cell>
        </row>
        <row r="5584">
          <cell r="C5584">
            <v>29</v>
          </cell>
          <cell r="I5584">
            <v>0</v>
          </cell>
          <cell r="R5584">
            <v>0</v>
          </cell>
        </row>
        <row r="5585">
          <cell r="C5585">
            <v>29</v>
          </cell>
          <cell r="I5585">
            <v>0</v>
          </cell>
          <cell r="R5585">
            <v>0</v>
          </cell>
        </row>
        <row r="5586">
          <cell r="C5586">
            <v>29</v>
          </cell>
          <cell r="I5586">
            <v>0</v>
          </cell>
          <cell r="R5586">
            <v>0</v>
          </cell>
        </row>
        <row r="5587">
          <cell r="C5587">
            <v>29</v>
          </cell>
          <cell r="I5587">
            <v>0</v>
          </cell>
          <cell r="R5587">
            <v>0</v>
          </cell>
        </row>
        <row r="5588">
          <cell r="C5588">
            <v>29</v>
          </cell>
          <cell r="I5588">
            <v>0</v>
          </cell>
          <cell r="R5588">
            <v>0</v>
          </cell>
        </row>
        <row r="5589">
          <cell r="C5589">
            <v>29</v>
          </cell>
          <cell r="I5589">
            <v>0</v>
          </cell>
          <cell r="R5589">
            <v>0</v>
          </cell>
        </row>
        <row r="5590">
          <cell r="C5590">
            <v>29</v>
          </cell>
          <cell r="I5590">
            <v>0</v>
          </cell>
          <cell r="R5590">
            <v>0</v>
          </cell>
        </row>
        <row r="5591">
          <cell r="C5591">
            <v>29</v>
          </cell>
          <cell r="I5591">
            <v>0</v>
          </cell>
          <cell r="R5591">
            <v>0</v>
          </cell>
        </row>
        <row r="5592">
          <cell r="C5592">
            <v>29</v>
          </cell>
          <cell r="I5592">
            <v>0</v>
          </cell>
          <cell r="R5592">
            <v>0</v>
          </cell>
        </row>
        <row r="5593">
          <cell r="C5593">
            <v>29</v>
          </cell>
          <cell r="I5593">
            <v>0</v>
          </cell>
          <cell r="R5593">
            <v>0</v>
          </cell>
        </row>
        <row r="5594">
          <cell r="C5594">
            <v>29</v>
          </cell>
          <cell r="I5594">
            <v>0</v>
          </cell>
          <cell r="R5594">
            <v>0</v>
          </cell>
        </row>
        <row r="5595">
          <cell r="C5595">
            <v>29</v>
          </cell>
          <cell r="I5595">
            <v>0</v>
          </cell>
          <cell r="R5595">
            <v>0</v>
          </cell>
        </row>
        <row r="5596">
          <cell r="C5596">
            <v>29</v>
          </cell>
          <cell r="I5596">
            <v>0</v>
          </cell>
          <cell r="R5596">
            <v>0</v>
          </cell>
        </row>
        <row r="5597">
          <cell r="C5597">
            <v>29</v>
          </cell>
          <cell r="I5597">
            <v>0</v>
          </cell>
          <cell r="R5597">
            <v>0</v>
          </cell>
        </row>
        <row r="5598">
          <cell r="C5598">
            <v>29</v>
          </cell>
          <cell r="I5598">
            <v>0</v>
          </cell>
          <cell r="R5598">
            <v>0</v>
          </cell>
        </row>
        <row r="5599">
          <cell r="C5599">
            <v>29</v>
          </cell>
          <cell r="I5599">
            <v>0</v>
          </cell>
          <cell r="R5599">
            <v>0</v>
          </cell>
        </row>
        <row r="5600">
          <cell r="C5600">
            <v>29</v>
          </cell>
          <cell r="I5600">
            <v>0</v>
          </cell>
          <cell r="R5600">
            <v>0</v>
          </cell>
        </row>
        <row r="5601">
          <cell r="C5601">
            <v>29</v>
          </cell>
          <cell r="I5601">
            <v>0</v>
          </cell>
          <cell r="R5601">
            <v>0</v>
          </cell>
        </row>
        <row r="5602">
          <cell r="C5602">
            <v>29</v>
          </cell>
          <cell r="I5602">
            <v>0</v>
          </cell>
          <cell r="R5602">
            <v>0</v>
          </cell>
        </row>
        <row r="5603">
          <cell r="C5603">
            <v>29</v>
          </cell>
          <cell r="I5603">
            <v>0</v>
          </cell>
          <cell r="R5603">
            <v>0</v>
          </cell>
        </row>
        <row r="5604">
          <cell r="C5604">
            <v>29</v>
          </cell>
          <cell r="I5604">
            <v>0</v>
          </cell>
          <cell r="R5604">
            <v>0</v>
          </cell>
        </row>
        <row r="5605">
          <cell r="C5605">
            <v>30</v>
          </cell>
          <cell r="I5605">
            <v>0</v>
          </cell>
          <cell r="R5605">
            <v>0</v>
          </cell>
        </row>
        <row r="5606">
          <cell r="C5606">
            <v>30</v>
          </cell>
          <cell r="I5606">
            <v>0</v>
          </cell>
          <cell r="R5606">
            <v>0</v>
          </cell>
        </row>
        <row r="5607">
          <cell r="C5607">
            <v>30</v>
          </cell>
          <cell r="I5607">
            <v>0</v>
          </cell>
          <cell r="R5607">
            <v>0</v>
          </cell>
        </row>
        <row r="5608">
          <cell r="C5608">
            <v>30</v>
          </cell>
          <cell r="I5608">
            <v>0</v>
          </cell>
          <cell r="R5608">
            <v>0</v>
          </cell>
        </row>
        <row r="5609">
          <cell r="C5609">
            <v>30</v>
          </cell>
          <cell r="I5609">
            <v>0</v>
          </cell>
          <cell r="R5609">
            <v>0</v>
          </cell>
        </row>
        <row r="5610">
          <cell r="C5610">
            <v>30</v>
          </cell>
          <cell r="I5610">
            <v>0</v>
          </cell>
          <cell r="R5610">
            <v>0</v>
          </cell>
        </row>
        <row r="5611">
          <cell r="C5611">
            <v>30</v>
          </cell>
          <cell r="I5611">
            <v>0</v>
          </cell>
          <cell r="R5611">
            <v>0</v>
          </cell>
        </row>
        <row r="5612">
          <cell r="C5612">
            <v>30</v>
          </cell>
          <cell r="I5612">
            <v>0</v>
          </cell>
          <cell r="R5612">
            <v>0</v>
          </cell>
        </row>
        <row r="5613">
          <cell r="C5613">
            <v>30</v>
          </cell>
          <cell r="I5613">
            <v>0</v>
          </cell>
          <cell r="R5613">
            <v>0</v>
          </cell>
        </row>
        <row r="5614">
          <cell r="C5614">
            <v>30</v>
          </cell>
          <cell r="I5614">
            <v>0</v>
          </cell>
          <cell r="R5614">
            <v>0</v>
          </cell>
        </row>
        <row r="5615">
          <cell r="C5615">
            <v>30</v>
          </cell>
          <cell r="I5615">
            <v>0</v>
          </cell>
          <cell r="R5615">
            <v>0</v>
          </cell>
        </row>
        <row r="5616">
          <cell r="C5616">
            <v>30</v>
          </cell>
          <cell r="I5616">
            <v>0</v>
          </cell>
          <cell r="R5616">
            <v>0</v>
          </cell>
        </row>
        <row r="5617">
          <cell r="C5617">
            <v>30</v>
          </cell>
          <cell r="I5617">
            <v>0</v>
          </cell>
          <cell r="R5617">
            <v>0</v>
          </cell>
        </row>
        <row r="5618">
          <cell r="C5618">
            <v>30</v>
          </cell>
          <cell r="I5618">
            <v>0</v>
          </cell>
          <cell r="R5618">
            <v>0</v>
          </cell>
        </row>
        <row r="5619">
          <cell r="C5619">
            <v>30</v>
          </cell>
          <cell r="I5619">
            <v>0</v>
          </cell>
          <cell r="R5619">
            <v>0</v>
          </cell>
        </row>
        <row r="5620">
          <cell r="C5620">
            <v>30</v>
          </cell>
          <cell r="I5620">
            <v>0</v>
          </cell>
          <cell r="R5620">
            <v>0</v>
          </cell>
        </row>
        <row r="5621">
          <cell r="C5621">
            <v>31</v>
          </cell>
          <cell r="I5621">
            <v>0</v>
          </cell>
          <cell r="R5621">
            <v>0</v>
          </cell>
        </row>
        <row r="5622">
          <cell r="C5622">
            <v>31</v>
          </cell>
          <cell r="I5622">
            <v>0</v>
          </cell>
          <cell r="R5622">
            <v>0</v>
          </cell>
        </row>
        <row r="5623">
          <cell r="C5623">
            <v>31</v>
          </cell>
          <cell r="I5623">
            <v>0</v>
          </cell>
          <cell r="R5623">
            <v>0</v>
          </cell>
        </row>
        <row r="5624">
          <cell r="C5624">
            <v>31</v>
          </cell>
          <cell r="I5624">
            <v>0</v>
          </cell>
          <cell r="R5624">
            <v>0</v>
          </cell>
        </row>
        <row r="5625">
          <cell r="C5625">
            <v>31</v>
          </cell>
          <cell r="I5625">
            <v>0</v>
          </cell>
          <cell r="R5625">
            <v>0</v>
          </cell>
        </row>
        <row r="5626">
          <cell r="C5626">
            <v>31</v>
          </cell>
          <cell r="I5626">
            <v>0</v>
          </cell>
          <cell r="R5626">
            <v>0</v>
          </cell>
        </row>
        <row r="5627">
          <cell r="C5627">
            <v>31</v>
          </cell>
          <cell r="I5627">
            <v>0</v>
          </cell>
          <cell r="R5627">
            <v>0</v>
          </cell>
        </row>
        <row r="5628">
          <cell r="C5628">
            <v>31</v>
          </cell>
          <cell r="I5628">
            <v>0</v>
          </cell>
          <cell r="R5628">
            <v>0</v>
          </cell>
        </row>
        <row r="5629">
          <cell r="C5629">
            <v>31</v>
          </cell>
          <cell r="I5629">
            <v>0</v>
          </cell>
          <cell r="R5629">
            <v>0</v>
          </cell>
        </row>
        <row r="5630">
          <cell r="C5630">
            <v>31</v>
          </cell>
          <cell r="I5630">
            <v>0</v>
          </cell>
          <cell r="R5630">
            <v>0</v>
          </cell>
        </row>
        <row r="5631">
          <cell r="C5631">
            <v>31</v>
          </cell>
          <cell r="I5631">
            <v>0</v>
          </cell>
          <cell r="R5631">
            <v>0</v>
          </cell>
        </row>
        <row r="5632">
          <cell r="C5632">
            <v>31</v>
          </cell>
          <cell r="I5632">
            <v>0</v>
          </cell>
          <cell r="R5632">
            <v>0</v>
          </cell>
        </row>
        <row r="5633">
          <cell r="C5633">
            <v>31</v>
          </cell>
          <cell r="I5633">
            <v>0</v>
          </cell>
          <cell r="R5633">
            <v>0</v>
          </cell>
        </row>
        <row r="5634">
          <cell r="C5634">
            <v>31</v>
          </cell>
          <cell r="I5634">
            <v>0</v>
          </cell>
          <cell r="R5634">
            <v>0</v>
          </cell>
        </row>
        <row r="5635">
          <cell r="C5635">
            <v>31</v>
          </cell>
          <cell r="I5635">
            <v>0</v>
          </cell>
          <cell r="R5635">
            <v>0</v>
          </cell>
        </row>
        <row r="5636">
          <cell r="C5636">
            <v>31</v>
          </cell>
          <cell r="I5636">
            <v>0</v>
          </cell>
          <cell r="R5636">
            <v>0</v>
          </cell>
        </row>
        <row r="5637">
          <cell r="C5637">
            <v>41</v>
          </cell>
          <cell r="I5637">
            <v>0</v>
          </cell>
          <cell r="R5637">
            <v>0</v>
          </cell>
        </row>
        <row r="5638">
          <cell r="C5638">
            <v>41</v>
          </cell>
          <cell r="I5638">
            <v>0</v>
          </cell>
          <cell r="R5638">
            <v>0</v>
          </cell>
        </row>
        <row r="5639">
          <cell r="C5639">
            <v>41</v>
          </cell>
          <cell r="I5639">
            <v>0</v>
          </cell>
          <cell r="R5639">
            <v>0</v>
          </cell>
        </row>
        <row r="5640">
          <cell r="C5640">
            <v>41</v>
          </cell>
          <cell r="I5640">
            <v>0</v>
          </cell>
          <cell r="R5640">
            <v>0</v>
          </cell>
        </row>
        <row r="5641">
          <cell r="C5641">
            <v>41</v>
          </cell>
          <cell r="I5641">
            <v>0</v>
          </cell>
          <cell r="R5641">
            <v>0</v>
          </cell>
        </row>
        <row r="5642">
          <cell r="C5642">
            <v>41</v>
          </cell>
          <cell r="I5642">
            <v>0</v>
          </cell>
          <cell r="R5642">
            <v>0</v>
          </cell>
        </row>
        <row r="5643">
          <cell r="C5643">
            <v>41</v>
          </cell>
          <cell r="I5643">
            <v>0</v>
          </cell>
          <cell r="R5643">
            <v>0</v>
          </cell>
        </row>
        <row r="5644">
          <cell r="C5644">
            <v>41</v>
          </cell>
          <cell r="I5644">
            <v>0</v>
          </cell>
          <cell r="R5644">
            <v>0</v>
          </cell>
        </row>
        <row r="5645">
          <cell r="C5645">
            <v>41</v>
          </cell>
          <cell r="I5645">
            <v>0</v>
          </cell>
          <cell r="R5645">
            <v>0</v>
          </cell>
        </row>
        <row r="5646">
          <cell r="C5646">
            <v>41</v>
          </cell>
          <cell r="I5646">
            <v>0</v>
          </cell>
          <cell r="R5646">
            <v>0</v>
          </cell>
        </row>
        <row r="5647">
          <cell r="C5647">
            <v>41</v>
          </cell>
          <cell r="I5647">
            <v>0</v>
          </cell>
          <cell r="R5647">
            <v>0</v>
          </cell>
        </row>
        <row r="5648">
          <cell r="C5648">
            <v>41</v>
          </cell>
          <cell r="I5648">
            <v>0</v>
          </cell>
          <cell r="R5648">
            <v>0</v>
          </cell>
        </row>
        <row r="5649">
          <cell r="C5649">
            <v>41</v>
          </cell>
          <cell r="I5649">
            <v>0</v>
          </cell>
          <cell r="R5649">
            <v>0</v>
          </cell>
        </row>
        <row r="5650">
          <cell r="C5650">
            <v>41</v>
          </cell>
          <cell r="I5650">
            <v>0</v>
          </cell>
          <cell r="R5650">
            <v>0</v>
          </cell>
        </row>
        <row r="5651">
          <cell r="C5651">
            <v>41</v>
          </cell>
          <cell r="I5651">
            <v>0</v>
          </cell>
          <cell r="R5651">
            <v>0</v>
          </cell>
        </row>
        <row r="5652">
          <cell r="C5652">
            <v>41</v>
          </cell>
          <cell r="I5652">
            <v>0</v>
          </cell>
          <cell r="R5652">
            <v>0</v>
          </cell>
        </row>
        <row r="5653">
          <cell r="C5653">
            <v>41</v>
          </cell>
          <cell r="I5653">
            <v>0</v>
          </cell>
          <cell r="R5653">
            <v>0</v>
          </cell>
        </row>
        <row r="5654">
          <cell r="C5654">
            <v>41</v>
          </cell>
          <cell r="I5654">
            <v>0</v>
          </cell>
          <cell r="R5654">
            <v>0</v>
          </cell>
        </row>
        <row r="5655">
          <cell r="C5655">
            <v>41</v>
          </cell>
          <cell r="I5655">
            <v>0</v>
          </cell>
          <cell r="R5655">
            <v>0</v>
          </cell>
        </row>
        <row r="5656">
          <cell r="C5656">
            <v>41</v>
          </cell>
          <cell r="I5656">
            <v>0</v>
          </cell>
          <cell r="R5656">
            <v>0</v>
          </cell>
        </row>
        <row r="5657">
          <cell r="C5657">
            <v>41</v>
          </cell>
          <cell r="I5657">
            <v>0</v>
          </cell>
          <cell r="R5657">
            <v>0</v>
          </cell>
        </row>
        <row r="5658">
          <cell r="C5658">
            <v>41</v>
          </cell>
          <cell r="I5658">
            <v>0</v>
          </cell>
          <cell r="R5658">
            <v>0</v>
          </cell>
        </row>
        <row r="5659">
          <cell r="C5659">
            <v>41</v>
          </cell>
          <cell r="I5659">
            <v>0</v>
          </cell>
          <cell r="R5659">
            <v>0</v>
          </cell>
        </row>
        <row r="5660">
          <cell r="C5660">
            <v>41</v>
          </cell>
          <cell r="I5660">
            <v>0</v>
          </cell>
          <cell r="R5660">
            <v>0</v>
          </cell>
        </row>
        <row r="5661">
          <cell r="C5661">
            <v>41</v>
          </cell>
          <cell r="I5661">
            <v>0</v>
          </cell>
          <cell r="R5661">
            <v>0</v>
          </cell>
        </row>
        <row r="5662">
          <cell r="C5662">
            <v>41</v>
          </cell>
          <cell r="I5662">
            <v>0</v>
          </cell>
          <cell r="R5662">
            <v>0</v>
          </cell>
        </row>
        <row r="5663">
          <cell r="C5663">
            <v>41</v>
          </cell>
          <cell r="I5663">
            <v>0</v>
          </cell>
          <cell r="R5663">
            <v>0</v>
          </cell>
        </row>
        <row r="5664">
          <cell r="C5664">
            <v>41</v>
          </cell>
          <cell r="I5664">
            <v>0</v>
          </cell>
          <cell r="R5664">
            <v>0</v>
          </cell>
        </row>
        <row r="5665">
          <cell r="C5665">
            <v>41</v>
          </cell>
          <cell r="I5665">
            <v>0</v>
          </cell>
          <cell r="R5665">
            <v>0</v>
          </cell>
        </row>
        <row r="5666">
          <cell r="C5666">
            <v>41</v>
          </cell>
          <cell r="I5666">
            <v>0</v>
          </cell>
          <cell r="R5666">
            <v>0</v>
          </cell>
        </row>
        <row r="5667">
          <cell r="C5667">
            <v>41</v>
          </cell>
          <cell r="I5667">
            <v>0</v>
          </cell>
          <cell r="R5667">
            <v>0</v>
          </cell>
        </row>
        <row r="5668">
          <cell r="C5668">
            <v>41</v>
          </cell>
          <cell r="I5668">
            <v>0</v>
          </cell>
          <cell r="R5668">
            <v>0</v>
          </cell>
        </row>
        <row r="5669">
          <cell r="C5669">
            <v>42</v>
          </cell>
          <cell r="I5669">
            <v>0</v>
          </cell>
          <cell r="R5669">
            <v>0</v>
          </cell>
        </row>
        <row r="5670">
          <cell r="C5670">
            <v>42</v>
          </cell>
          <cell r="I5670">
            <v>0</v>
          </cell>
          <cell r="R5670">
            <v>0</v>
          </cell>
        </row>
        <row r="5671">
          <cell r="C5671">
            <v>42</v>
          </cell>
          <cell r="I5671">
            <v>0</v>
          </cell>
          <cell r="R5671">
            <v>0</v>
          </cell>
        </row>
        <row r="5672">
          <cell r="C5672">
            <v>42</v>
          </cell>
          <cell r="I5672">
            <v>0</v>
          </cell>
          <cell r="R5672">
            <v>0</v>
          </cell>
        </row>
        <row r="5673">
          <cell r="C5673">
            <v>42</v>
          </cell>
          <cell r="I5673">
            <v>0</v>
          </cell>
          <cell r="R5673">
            <v>0</v>
          </cell>
        </row>
        <row r="5674">
          <cell r="C5674">
            <v>42</v>
          </cell>
          <cell r="I5674">
            <v>0</v>
          </cell>
          <cell r="R5674">
            <v>0</v>
          </cell>
        </row>
        <row r="5675">
          <cell r="C5675">
            <v>42</v>
          </cell>
          <cell r="I5675">
            <v>0</v>
          </cell>
          <cell r="R5675">
            <v>0</v>
          </cell>
        </row>
        <row r="5676">
          <cell r="C5676">
            <v>42</v>
          </cell>
          <cell r="I5676">
            <v>0</v>
          </cell>
          <cell r="R5676">
            <v>0</v>
          </cell>
        </row>
        <row r="5677">
          <cell r="C5677">
            <v>42</v>
          </cell>
          <cell r="I5677">
            <v>0</v>
          </cell>
          <cell r="R5677">
            <v>0</v>
          </cell>
        </row>
        <row r="5678">
          <cell r="C5678">
            <v>42</v>
          </cell>
          <cell r="I5678">
            <v>0</v>
          </cell>
          <cell r="R5678">
            <v>0</v>
          </cell>
        </row>
        <row r="5679">
          <cell r="C5679">
            <v>42</v>
          </cell>
          <cell r="I5679">
            <v>0</v>
          </cell>
          <cell r="R5679">
            <v>0</v>
          </cell>
        </row>
        <row r="5680">
          <cell r="C5680">
            <v>42</v>
          </cell>
          <cell r="I5680">
            <v>0</v>
          </cell>
          <cell r="R5680">
            <v>0</v>
          </cell>
        </row>
        <row r="5681">
          <cell r="C5681">
            <v>42</v>
          </cell>
          <cell r="I5681">
            <v>0</v>
          </cell>
          <cell r="R5681">
            <v>0</v>
          </cell>
        </row>
        <row r="5682">
          <cell r="C5682">
            <v>42</v>
          </cell>
          <cell r="I5682">
            <v>0</v>
          </cell>
          <cell r="R5682">
            <v>0</v>
          </cell>
        </row>
        <row r="5683">
          <cell r="C5683">
            <v>42</v>
          </cell>
          <cell r="I5683">
            <v>0</v>
          </cell>
          <cell r="R5683">
            <v>0</v>
          </cell>
        </row>
        <row r="5684">
          <cell r="C5684">
            <v>42</v>
          </cell>
          <cell r="I5684">
            <v>0</v>
          </cell>
          <cell r="R5684">
            <v>0</v>
          </cell>
        </row>
        <row r="5685">
          <cell r="C5685">
            <v>42</v>
          </cell>
          <cell r="I5685">
            <v>0</v>
          </cell>
          <cell r="R5685">
            <v>0</v>
          </cell>
        </row>
        <row r="5686">
          <cell r="C5686">
            <v>42</v>
          </cell>
          <cell r="I5686">
            <v>0</v>
          </cell>
          <cell r="R5686">
            <v>0</v>
          </cell>
        </row>
        <row r="5687">
          <cell r="C5687">
            <v>42</v>
          </cell>
          <cell r="I5687">
            <v>0</v>
          </cell>
          <cell r="R5687">
            <v>0</v>
          </cell>
        </row>
        <row r="5688">
          <cell r="C5688">
            <v>42</v>
          </cell>
          <cell r="I5688">
            <v>0</v>
          </cell>
          <cell r="R5688">
            <v>0</v>
          </cell>
        </row>
        <row r="5689">
          <cell r="C5689">
            <v>42</v>
          </cell>
          <cell r="I5689">
            <v>0</v>
          </cell>
          <cell r="R5689">
            <v>0</v>
          </cell>
        </row>
        <row r="5690">
          <cell r="C5690">
            <v>42</v>
          </cell>
          <cell r="I5690">
            <v>0</v>
          </cell>
          <cell r="R5690">
            <v>0</v>
          </cell>
        </row>
        <row r="5691">
          <cell r="C5691">
            <v>42</v>
          </cell>
          <cell r="I5691">
            <v>0</v>
          </cell>
          <cell r="R5691">
            <v>0</v>
          </cell>
        </row>
        <row r="5692">
          <cell r="C5692">
            <v>42</v>
          </cell>
          <cell r="I5692">
            <v>0</v>
          </cell>
          <cell r="R5692">
            <v>0</v>
          </cell>
        </row>
        <row r="5693">
          <cell r="C5693">
            <v>42</v>
          </cell>
          <cell r="I5693">
            <v>0</v>
          </cell>
          <cell r="R5693">
            <v>0</v>
          </cell>
        </row>
        <row r="5694">
          <cell r="C5694">
            <v>42</v>
          </cell>
          <cell r="I5694">
            <v>0</v>
          </cell>
          <cell r="R5694">
            <v>0</v>
          </cell>
        </row>
        <row r="5695">
          <cell r="C5695">
            <v>42</v>
          </cell>
          <cell r="I5695">
            <v>0</v>
          </cell>
          <cell r="R5695">
            <v>0</v>
          </cell>
        </row>
        <row r="5696">
          <cell r="C5696">
            <v>42</v>
          </cell>
          <cell r="I5696">
            <v>0</v>
          </cell>
          <cell r="R5696">
            <v>0</v>
          </cell>
        </row>
        <row r="5697">
          <cell r="C5697">
            <v>42</v>
          </cell>
          <cell r="I5697">
            <v>0</v>
          </cell>
          <cell r="R5697">
            <v>0</v>
          </cell>
        </row>
        <row r="5698">
          <cell r="C5698">
            <v>42</v>
          </cell>
          <cell r="I5698">
            <v>0</v>
          </cell>
          <cell r="R5698">
            <v>0</v>
          </cell>
        </row>
        <row r="5699">
          <cell r="C5699">
            <v>42</v>
          </cell>
          <cell r="I5699">
            <v>0</v>
          </cell>
          <cell r="R5699">
            <v>0</v>
          </cell>
        </row>
        <row r="5700">
          <cell r="C5700">
            <v>42</v>
          </cell>
          <cell r="I5700">
            <v>0</v>
          </cell>
          <cell r="R5700">
            <v>0</v>
          </cell>
        </row>
        <row r="5701">
          <cell r="C5701">
            <v>43</v>
          </cell>
          <cell r="I5701">
            <v>0</v>
          </cell>
          <cell r="R5701">
            <v>0</v>
          </cell>
        </row>
        <row r="5702">
          <cell r="C5702">
            <v>43</v>
          </cell>
          <cell r="I5702">
            <v>0</v>
          </cell>
          <cell r="R5702">
            <v>0</v>
          </cell>
        </row>
        <row r="5703">
          <cell r="C5703">
            <v>43</v>
          </cell>
          <cell r="I5703">
            <v>0</v>
          </cell>
          <cell r="R5703">
            <v>0</v>
          </cell>
        </row>
        <row r="5704">
          <cell r="C5704">
            <v>43</v>
          </cell>
          <cell r="I5704">
            <v>0</v>
          </cell>
          <cell r="R5704">
            <v>0</v>
          </cell>
        </row>
        <row r="5705">
          <cell r="C5705">
            <v>43</v>
          </cell>
          <cell r="I5705">
            <v>0</v>
          </cell>
          <cell r="R5705">
            <v>0</v>
          </cell>
        </row>
        <row r="5706">
          <cell r="C5706">
            <v>43</v>
          </cell>
          <cell r="I5706">
            <v>0</v>
          </cell>
          <cell r="R5706">
            <v>0</v>
          </cell>
        </row>
        <row r="5707">
          <cell r="C5707">
            <v>43</v>
          </cell>
          <cell r="I5707">
            <v>0</v>
          </cell>
          <cell r="R5707">
            <v>0</v>
          </cell>
        </row>
        <row r="5708">
          <cell r="C5708">
            <v>43</v>
          </cell>
          <cell r="I5708">
            <v>0</v>
          </cell>
          <cell r="R5708">
            <v>0</v>
          </cell>
        </row>
        <row r="5709">
          <cell r="C5709">
            <v>43</v>
          </cell>
          <cell r="I5709">
            <v>0</v>
          </cell>
          <cell r="R5709">
            <v>0</v>
          </cell>
        </row>
        <row r="5710">
          <cell r="C5710">
            <v>43</v>
          </cell>
          <cell r="I5710">
            <v>0</v>
          </cell>
          <cell r="R5710">
            <v>0</v>
          </cell>
        </row>
        <row r="5711">
          <cell r="C5711">
            <v>43</v>
          </cell>
          <cell r="I5711">
            <v>0</v>
          </cell>
          <cell r="R5711">
            <v>0</v>
          </cell>
        </row>
        <row r="5712">
          <cell r="C5712">
            <v>43</v>
          </cell>
          <cell r="I5712">
            <v>0</v>
          </cell>
          <cell r="R5712">
            <v>0</v>
          </cell>
        </row>
        <row r="5713">
          <cell r="C5713">
            <v>43</v>
          </cell>
          <cell r="I5713">
            <v>0</v>
          </cell>
          <cell r="R5713">
            <v>0</v>
          </cell>
        </row>
        <row r="5714">
          <cell r="C5714">
            <v>43</v>
          </cell>
          <cell r="I5714">
            <v>0</v>
          </cell>
          <cell r="R5714">
            <v>0</v>
          </cell>
        </row>
        <row r="5715">
          <cell r="C5715">
            <v>43</v>
          </cell>
          <cell r="I5715">
            <v>0</v>
          </cell>
          <cell r="R5715">
            <v>0</v>
          </cell>
        </row>
        <row r="5716">
          <cell r="C5716">
            <v>43</v>
          </cell>
          <cell r="I5716">
            <v>0</v>
          </cell>
          <cell r="R5716">
            <v>0</v>
          </cell>
        </row>
        <row r="5717">
          <cell r="C5717">
            <v>43</v>
          </cell>
          <cell r="I5717">
            <v>0</v>
          </cell>
          <cell r="R5717">
            <v>0</v>
          </cell>
        </row>
        <row r="5718">
          <cell r="C5718">
            <v>43</v>
          </cell>
          <cell r="I5718">
            <v>0</v>
          </cell>
          <cell r="R5718">
            <v>0</v>
          </cell>
        </row>
        <row r="5719">
          <cell r="C5719">
            <v>43</v>
          </cell>
          <cell r="I5719">
            <v>0</v>
          </cell>
          <cell r="R5719">
            <v>0</v>
          </cell>
        </row>
        <row r="5720">
          <cell r="C5720">
            <v>43</v>
          </cell>
          <cell r="I5720">
            <v>0</v>
          </cell>
          <cell r="R5720">
            <v>0</v>
          </cell>
        </row>
        <row r="5721">
          <cell r="C5721">
            <v>43</v>
          </cell>
          <cell r="I5721">
            <v>0</v>
          </cell>
          <cell r="R5721">
            <v>0</v>
          </cell>
        </row>
        <row r="5722">
          <cell r="C5722">
            <v>43</v>
          </cell>
          <cell r="I5722">
            <v>0</v>
          </cell>
          <cell r="R5722">
            <v>0</v>
          </cell>
        </row>
        <row r="5723">
          <cell r="C5723">
            <v>43</v>
          </cell>
          <cell r="I5723">
            <v>0</v>
          </cell>
          <cell r="R5723">
            <v>0</v>
          </cell>
        </row>
        <row r="5724">
          <cell r="C5724">
            <v>43</v>
          </cell>
          <cell r="I5724">
            <v>0</v>
          </cell>
          <cell r="R5724">
            <v>0</v>
          </cell>
        </row>
        <row r="5725">
          <cell r="C5725">
            <v>43</v>
          </cell>
          <cell r="I5725">
            <v>0</v>
          </cell>
          <cell r="R5725">
            <v>0</v>
          </cell>
        </row>
        <row r="5726">
          <cell r="C5726">
            <v>43</v>
          </cell>
          <cell r="I5726">
            <v>0</v>
          </cell>
          <cell r="R5726">
            <v>0</v>
          </cell>
        </row>
        <row r="5727">
          <cell r="C5727">
            <v>43</v>
          </cell>
          <cell r="I5727">
            <v>0</v>
          </cell>
          <cell r="R5727">
            <v>0</v>
          </cell>
        </row>
        <row r="5728">
          <cell r="C5728">
            <v>43</v>
          </cell>
          <cell r="I5728">
            <v>0</v>
          </cell>
          <cell r="R5728">
            <v>0</v>
          </cell>
        </row>
        <row r="5729">
          <cell r="C5729">
            <v>43</v>
          </cell>
          <cell r="I5729">
            <v>0</v>
          </cell>
          <cell r="R5729">
            <v>0</v>
          </cell>
        </row>
        <row r="5730">
          <cell r="C5730">
            <v>43</v>
          </cell>
          <cell r="I5730">
            <v>0</v>
          </cell>
          <cell r="R5730">
            <v>0</v>
          </cell>
        </row>
        <row r="5731">
          <cell r="C5731">
            <v>43</v>
          </cell>
          <cell r="I5731">
            <v>0</v>
          </cell>
          <cell r="R5731">
            <v>0</v>
          </cell>
        </row>
        <row r="5732">
          <cell r="C5732">
            <v>43</v>
          </cell>
          <cell r="I5732">
            <v>0</v>
          </cell>
          <cell r="R5732">
            <v>0</v>
          </cell>
        </row>
        <row r="5733">
          <cell r="C5733">
            <v>44</v>
          </cell>
          <cell r="I5733">
            <v>0</v>
          </cell>
          <cell r="R5733">
            <v>0</v>
          </cell>
        </row>
        <row r="5734">
          <cell r="C5734">
            <v>44</v>
          </cell>
          <cell r="I5734">
            <v>0</v>
          </cell>
          <cell r="R5734">
            <v>0</v>
          </cell>
        </row>
        <row r="5735">
          <cell r="C5735">
            <v>44</v>
          </cell>
          <cell r="I5735">
            <v>0</v>
          </cell>
          <cell r="R5735">
            <v>0</v>
          </cell>
        </row>
        <row r="5736">
          <cell r="C5736">
            <v>44</v>
          </cell>
          <cell r="I5736">
            <v>0</v>
          </cell>
          <cell r="R5736">
            <v>0</v>
          </cell>
        </row>
        <row r="5737">
          <cell r="C5737">
            <v>44</v>
          </cell>
          <cell r="I5737">
            <v>0</v>
          </cell>
          <cell r="R5737">
            <v>0</v>
          </cell>
        </row>
        <row r="5738">
          <cell r="C5738">
            <v>44</v>
          </cell>
          <cell r="I5738">
            <v>0</v>
          </cell>
          <cell r="R5738">
            <v>0</v>
          </cell>
        </row>
        <row r="5739">
          <cell r="C5739">
            <v>44</v>
          </cell>
          <cell r="I5739">
            <v>0</v>
          </cell>
          <cell r="R5739">
            <v>0</v>
          </cell>
        </row>
        <row r="5740">
          <cell r="C5740">
            <v>44</v>
          </cell>
          <cell r="I5740">
            <v>0</v>
          </cell>
          <cell r="R5740">
            <v>0</v>
          </cell>
        </row>
        <row r="5741">
          <cell r="C5741">
            <v>44</v>
          </cell>
          <cell r="I5741">
            <v>0</v>
          </cell>
          <cell r="R5741">
            <v>0</v>
          </cell>
        </row>
        <row r="5742">
          <cell r="C5742">
            <v>44</v>
          </cell>
          <cell r="I5742">
            <v>0</v>
          </cell>
          <cell r="R5742">
            <v>0</v>
          </cell>
        </row>
        <row r="5743">
          <cell r="C5743">
            <v>44</v>
          </cell>
          <cell r="I5743">
            <v>0</v>
          </cell>
          <cell r="R5743">
            <v>0</v>
          </cell>
        </row>
        <row r="5744">
          <cell r="C5744">
            <v>44</v>
          </cell>
          <cell r="I5744">
            <v>0</v>
          </cell>
          <cell r="R5744">
            <v>0</v>
          </cell>
        </row>
        <row r="5745">
          <cell r="C5745">
            <v>44</v>
          </cell>
          <cell r="I5745">
            <v>0</v>
          </cell>
          <cell r="R5745">
            <v>0</v>
          </cell>
        </row>
        <row r="5746">
          <cell r="C5746">
            <v>44</v>
          </cell>
          <cell r="I5746">
            <v>0</v>
          </cell>
          <cell r="R5746">
            <v>0</v>
          </cell>
        </row>
        <row r="5747">
          <cell r="C5747">
            <v>44</v>
          </cell>
          <cell r="I5747">
            <v>0</v>
          </cell>
          <cell r="R5747">
            <v>0</v>
          </cell>
        </row>
        <row r="5748">
          <cell r="C5748">
            <v>44</v>
          </cell>
          <cell r="I5748">
            <v>0</v>
          </cell>
          <cell r="R5748">
            <v>0</v>
          </cell>
        </row>
        <row r="5749">
          <cell r="C5749">
            <v>45</v>
          </cell>
          <cell r="I5749">
            <v>0</v>
          </cell>
          <cell r="R5749">
            <v>0</v>
          </cell>
        </row>
        <row r="5750">
          <cell r="C5750">
            <v>45</v>
          </cell>
          <cell r="I5750">
            <v>0</v>
          </cell>
          <cell r="R5750">
            <v>0</v>
          </cell>
        </row>
        <row r="5751">
          <cell r="C5751">
            <v>45</v>
          </cell>
          <cell r="I5751">
            <v>0</v>
          </cell>
          <cell r="R5751">
            <v>0</v>
          </cell>
        </row>
        <row r="5752">
          <cell r="C5752">
            <v>45</v>
          </cell>
          <cell r="I5752">
            <v>0</v>
          </cell>
          <cell r="R5752">
            <v>0</v>
          </cell>
        </row>
        <row r="5753">
          <cell r="C5753">
            <v>45</v>
          </cell>
          <cell r="I5753">
            <v>0</v>
          </cell>
          <cell r="R5753">
            <v>0</v>
          </cell>
        </row>
        <row r="5754">
          <cell r="C5754">
            <v>45</v>
          </cell>
          <cell r="I5754">
            <v>0</v>
          </cell>
          <cell r="R5754">
            <v>0</v>
          </cell>
        </row>
        <row r="5755">
          <cell r="C5755">
            <v>45</v>
          </cell>
          <cell r="I5755">
            <v>0</v>
          </cell>
          <cell r="R5755">
            <v>0</v>
          </cell>
        </row>
        <row r="5756">
          <cell r="C5756">
            <v>45</v>
          </cell>
          <cell r="I5756">
            <v>0</v>
          </cell>
          <cell r="R5756">
            <v>0</v>
          </cell>
        </row>
        <row r="5757">
          <cell r="C5757">
            <v>45</v>
          </cell>
          <cell r="I5757">
            <v>0</v>
          </cell>
          <cell r="R5757">
            <v>0</v>
          </cell>
        </row>
        <row r="5758">
          <cell r="C5758">
            <v>45</v>
          </cell>
          <cell r="I5758">
            <v>0</v>
          </cell>
          <cell r="R5758">
            <v>0</v>
          </cell>
        </row>
        <row r="5759">
          <cell r="C5759">
            <v>45</v>
          </cell>
          <cell r="I5759">
            <v>0</v>
          </cell>
          <cell r="R5759">
            <v>0</v>
          </cell>
        </row>
        <row r="5760">
          <cell r="C5760">
            <v>45</v>
          </cell>
          <cell r="I5760">
            <v>0</v>
          </cell>
          <cell r="R5760">
            <v>0</v>
          </cell>
        </row>
        <row r="5761">
          <cell r="C5761">
            <v>45</v>
          </cell>
          <cell r="I5761">
            <v>0</v>
          </cell>
          <cell r="R5761">
            <v>0</v>
          </cell>
        </row>
        <row r="5762">
          <cell r="C5762">
            <v>45</v>
          </cell>
          <cell r="I5762">
            <v>0</v>
          </cell>
          <cell r="R5762">
            <v>0</v>
          </cell>
        </row>
        <row r="5763">
          <cell r="C5763">
            <v>45</v>
          </cell>
          <cell r="I5763">
            <v>0</v>
          </cell>
          <cell r="R5763">
            <v>0</v>
          </cell>
        </row>
        <row r="5764">
          <cell r="C5764">
            <v>45</v>
          </cell>
          <cell r="I5764">
            <v>0</v>
          </cell>
          <cell r="R5764">
            <v>0</v>
          </cell>
        </row>
        <row r="5765">
          <cell r="C5765">
            <v>28</v>
          </cell>
          <cell r="I5765">
            <v>0</v>
          </cell>
          <cell r="R5765">
            <v>0</v>
          </cell>
        </row>
        <row r="5766">
          <cell r="C5766">
            <v>28</v>
          </cell>
          <cell r="I5766">
            <v>0</v>
          </cell>
          <cell r="R5766">
            <v>0</v>
          </cell>
        </row>
        <row r="5767">
          <cell r="C5767">
            <v>28</v>
          </cell>
          <cell r="I5767">
            <v>0</v>
          </cell>
          <cell r="R5767">
            <v>0</v>
          </cell>
        </row>
        <row r="5768">
          <cell r="C5768">
            <v>28</v>
          </cell>
          <cell r="I5768">
            <v>0</v>
          </cell>
          <cell r="R5768">
            <v>0</v>
          </cell>
        </row>
        <row r="5769">
          <cell r="C5769">
            <v>28</v>
          </cell>
          <cell r="I5769">
            <v>0</v>
          </cell>
          <cell r="R5769">
            <v>0</v>
          </cell>
        </row>
        <row r="5770">
          <cell r="C5770">
            <v>28</v>
          </cell>
          <cell r="I5770">
            <v>0</v>
          </cell>
          <cell r="R5770">
            <v>0</v>
          </cell>
        </row>
        <row r="5771">
          <cell r="C5771">
            <v>28</v>
          </cell>
          <cell r="I5771">
            <v>0</v>
          </cell>
          <cell r="R5771">
            <v>0</v>
          </cell>
        </row>
        <row r="5772">
          <cell r="C5772">
            <v>28</v>
          </cell>
          <cell r="I5772">
            <v>0</v>
          </cell>
          <cell r="R5772">
            <v>0</v>
          </cell>
        </row>
        <row r="5773">
          <cell r="C5773">
            <v>28</v>
          </cell>
          <cell r="I5773">
            <v>0</v>
          </cell>
          <cell r="R5773">
            <v>0</v>
          </cell>
        </row>
        <row r="5774">
          <cell r="C5774">
            <v>28</v>
          </cell>
          <cell r="I5774">
            <v>0</v>
          </cell>
          <cell r="R5774">
            <v>0</v>
          </cell>
        </row>
        <row r="5775">
          <cell r="C5775">
            <v>28</v>
          </cell>
          <cell r="I5775">
            <v>0</v>
          </cell>
          <cell r="R5775">
            <v>0</v>
          </cell>
        </row>
        <row r="5776">
          <cell r="C5776">
            <v>28</v>
          </cell>
          <cell r="I5776">
            <v>0</v>
          </cell>
          <cell r="R5776">
            <v>0</v>
          </cell>
        </row>
        <row r="5777">
          <cell r="C5777">
            <v>28</v>
          </cell>
          <cell r="I5777">
            <v>0</v>
          </cell>
          <cell r="R5777">
            <v>0</v>
          </cell>
        </row>
        <row r="5778">
          <cell r="C5778">
            <v>28</v>
          </cell>
          <cell r="I5778">
            <v>0</v>
          </cell>
          <cell r="R5778">
            <v>0</v>
          </cell>
        </row>
        <row r="5779">
          <cell r="C5779">
            <v>28</v>
          </cell>
          <cell r="I5779">
            <v>0</v>
          </cell>
          <cell r="R5779">
            <v>0</v>
          </cell>
        </row>
        <row r="5780">
          <cell r="C5780">
            <v>28</v>
          </cell>
          <cell r="I5780">
            <v>0</v>
          </cell>
          <cell r="R5780">
            <v>0</v>
          </cell>
        </row>
        <row r="5781">
          <cell r="C5781">
            <v>29</v>
          </cell>
          <cell r="I5781">
            <v>0</v>
          </cell>
          <cell r="R5781">
            <v>0</v>
          </cell>
        </row>
        <row r="5782">
          <cell r="C5782">
            <v>29</v>
          </cell>
          <cell r="I5782">
            <v>0</v>
          </cell>
          <cell r="R5782">
            <v>0</v>
          </cell>
        </row>
        <row r="5783">
          <cell r="C5783">
            <v>29</v>
          </cell>
          <cell r="I5783">
            <v>0</v>
          </cell>
          <cell r="R5783">
            <v>0</v>
          </cell>
        </row>
        <row r="5784">
          <cell r="C5784">
            <v>29</v>
          </cell>
          <cell r="I5784">
            <v>0</v>
          </cell>
          <cell r="R5784">
            <v>0</v>
          </cell>
        </row>
        <row r="5785">
          <cell r="C5785">
            <v>29</v>
          </cell>
          <cell r="I5785">
            <v>0</v>
          </cell>
          <cell r="R5785">
            <v>0</v>
          </cell>
        </row>
        <row r="5786">
          <cell r="C5786">
            <v>29</v>
          </cell>
          <cell r="I5786">
            <v>0</v>
          </cell>
          <cell r="R5786">
            <v>0</v>
          </cell>
        </row>
        <row r="5787">
          <cell r="C5787">
            <v>29</v>
          </cell>
          <cell r="I5787">
            <v>0</v>
          </cell>
          <cell r="R5787">
            <v>0</v>
          </cell>
        </row>
        <row r="5788">
          <cell r="C5788">
            <v>29</v>
          </cell>
          <cell r="I5788">
            <v>0</v>
          </cell>
          <cell r="R5788">
            <v>0</v>
          </cell>
        </row>
        <row r="5789">
          <cell r="C5789">
            <v>29</v>
          </cell>
          <cell r="I5789">
            <v>0</v>
          </cell>
          <cell r="R5789">
            <v>0</v>
          </cell>
        </row>
        <row r="5790">
          <cell r="C5790">
            <v>29</v>
          </cell>
          <cell r="I5790">
            <v>0</v>
          </cell>
          <cell r="R5790">
            <v>0</v>
          </cell>
        </row>
        <row r="5791">
          <cell r="C5791">
            <v>29</v>
          </cell>
          <cell r="I5791">
            <v>0</v>
          </cell>
          <cell r="R5791">
            <v>0</v>
          </cell>
        </row>
        <row r="5792">
          <cell r="C5792">
            <v>29</v>
          </cell>
          <cell r="I5792">
            <v>0</v>
          </cell>
          <cell r="R5792">
            <v>0</v>
          </cell>
        </row>
        <row r="5793">
          <cell r="C5793">
            <v>29</v>
          </cell>
          <cell r="I5793">
            <v>0</v>
          </cell>
          <cell r="R5793">
            <v>0</v>
          </cell>
        </row>
        <row r="5794">
          <cell r="C5794">
            <v>29</v>
          </cell>
          <cell r="I5794">
            <v>0</v>
          </cell>
          <cell r="R5794">
            <v>0</v>
          </cell>
        </row>
        <row r="5795">
          <cell r="C5795">
            <v>29</v>
          </cell>
          <cell r="I5795">
            <v>0</v>
          </cell>
          <cell r="R5795">
            <v>0</v>
          </cell>
        </row>
        <row r="5796">
          <cell r="C5796">
            <v>29</v>
          </cell>
          <cell r="I5796">
            <v>0</v>
          </cell>
          <cell r="R5796">
            <v>0</v>
          </cell>
        </row>
        <row r="5797">
          <cell r="C5797">
            <v>41</v>
          </cell>
          <cell r="I5797">
            <v>0</v>
          </cell>
          <cell r="R5797">
            <v>0</v>
          </cell>
        </row>
        <row r="5798">
          <cell r="C5798">
            <v>41</v>
          </cell>
          <cell r="I5798">
            <v>0</v>
          </cell>
          <cell r="R5798">
            <v>0</v>
          </cell>
        </row>
        <row r="5799">
          <cell r="C5799">
            <v>41</v>
          </cell>
          <cell r="I5799">
            <v>0</v>
          </cell>
          <cell r="R5799">
            <v>0</v>
          </cell>
        </row>
        <row r="5800">
          <cell r="C5800">
            <v>41</v>
          </cell>
          <cell r="I5800">
            <v>0</v>
          </cell>
          <cell r="R5800">
            <v>0</v>
          </cell>
        </row>
        <row r="5801">
          <cell r="C5801">
            <v>41</v>
          </cell>
          <cell r="I5801">
            <v>0</v>
          </cell>
          <cell r="R5801">
            <v>0</v>
          </cell>
        </row>
        <row r="5802">
          <cell r="C5802">
            <v>41</v>
          </cell>
          <cell r="I5802">
            <v>0</v>
          </cell>
          <cell r="R5802">
            <v>0</v>
          </cell>
        </row>
        <row r="5803">
          <cell r="C5803">
            <v>41</v>
          </cell>
          <cell r="I5803">
            <v>0</v>
          </cell>
          <cell r="R5803">
            <v>0</v>
          </cell>
        </row>
        <row r="5804">
          <cell r="C5804">
            <v>41</v>
          </cell>
          <cell r="I5804">
            <v>0</v>
          </cell>
          <cell r="R5804">
            <v>0</v>
          </cell>
        </row>
        <row r="5805">
          <cell r="C5805">
            <v>41</v>
          </cell>
          <cell r="I5805">
            <v>0</v>
          </cell>
          <cell r="R5805">
            <v>0</v>
          </cell>
        </row>
        <row r="5806">
          <cell r="C5806">
            <v>41</v>
          </cell>
          <cell r="I5806">
            <v>0</v>
          </cell>
          <cell r="R5806">
            <v>0</v>
          </cell>
        </row>
        <row r="5807">
          <cell r="C5807">
            <v>41</v>
          </cell>
          <cell r="I5807">
            <v>0</v>
          </cell>
          <cell r="R5807">
            <v>0</v>
          </cell>
        </row>
        <row r="5808">
          <cell r="C5808">
            <v>41</v>
          </cell>
          <cell r="I5808">
            <v>0</v>
          </cell>
          <cell r="R5808">
            <v>0</v>
          </cell>
        </row>
        <row r="5809">
          <cell r="C5809">
            <v>41</v>
          </cell>
          <cell r="I5809">
            <v>0</v>
          </cell>
          <cell r="R5809">
            <v>0</v>
          </cell>
        </row>
        <row r="5810">
          <cell r="C5810">
            <v>41</v>
          </cell>
          <cell r="I5810">
            <v>0</v>
          </cell>
          <cell r="R5810">
            <v>0</v>
          </cell>
        </row>
        <row r="5811">
          <cell r="C5811">
            <v>41</v>
          </cell>
          <cell r="I5811">
            <v>0</v>
          </cell>
          <cell r="R5811">
            <v>0</v>
          </cell>
        </row>
        <row r="5812">
          <cell r="C5812">
            <v>41</v>
          </cell>
          <cell r="I5812">
            <v>0</v>
          </cell>
          <cell r="R5812">
            <v>0</v>
          </cell>
        </row>
        <row r="5813">
          <cell r="C5813">
            <v>41</v>
          </cell>
          <cell r="I5813">
            <v>0</v>
          </cell>
          <cell r="R5813">
            <v>0</v>
          </cell>
        </row>
        <row r="5814">
          <cell r="C5814">
            <v>41</v>
          </cell>
          <cell r="I5814">
            <v>0</v>
          </cell>
          <cell r="R5814">
            <v>0</v>
          </cell>
        </row>
        <row r="5815">
          <cell r="C5815">
            <v>41</v>
          </cell>
          <cell r="I5815">
            <v>0</v>
          </cell>
          <cell r="R5815">
            <v>0</v>
          </cell>
        </row>
        <row r="5816">
          <cell r="C5816">
            <v>41</v>
          </cell>
          <cell r="I5816">
            <v>0</v>
          </cell>
          <cell r="R5816">
            <v>0</v>
          </cell>
        </row>
        <row r="5817">
          <cell r="C5817">
            <v>41</v>
          </cell>
          <cell r="I5817">
            <v>0</v>
          </cell>
          <cell r="R5817">
            <v>0</v>
          </cell>
        </row>
        <row r="5818">
          <cell r="C5818">
            <v>41</v>
          </cell>
          <cell r="I5818">
            <v>0</v>
          </cell>
          <cell r="R5818">
            <v>0</v>
          </cell>
        </row>
        <row r="5819">
          <cell r="C5819">
            <v>41</v>
          </cell>
          <cell r="I5819">
            <v>0</v>
          </cell>
          <cell r="R5819">
            <v>0</v>
          </cell>
        </row>
        <row r="5820">
          <cell r="C5820">
            <v>41</v>
          </cell>
          <cell r="I5820">
            <v>0</v>
          </cell>
          <cell r="R5820">
            <v>0</v>
          </cell>
        </row>
        <row r="5821">
          <cell r="C5821">
            <v>41</v>
          </cell>
          <cell r="I5821">
            <v>0</v>
          </cell>
          <cell r="R5821">
            <v>0</v>
          </cell>
        </row>
        <row r="5822">
          <cell r="C5822">
            <v>41</v>
          </cell>
          <cell r="I5822">
            <v>0</v>
          </cell>
          <cell r="R5822">
            <v>0</v>
          </cell>
        </row>
        <row r="5823">
          <cell r="C5823">
            <v>41</v>
          </cell>
          <cell r="I5823">
            <v>0</v>
          </cell>
          <cell r="R5823">
            <v>0</v>
          </cell>
        </row>
        <row r="5824">
          <cell r="C5824">
            <v>41</v>
          </cell>
          <cell r="I5824">
            <v>0</v>
          </cell>
          <cell r="R5824">
            <v>0</v>
          </cell>
        </row>
        <row r="5825">
          <cell r="C5825">
            <v>41</v>
          </cell>
          <cell r="I5825">
            <v>0</v>
          </cell>
          <cell r="R5825">
            <v>0</v>
          </cell>
        </row>
        <row r="5826">
          <cell r="C5826">
            <v>41</v>
          </cell>
          <cell r="I5826">
            <v>0</v>
          </cell>
          <cell r="R5826">
            <v>0</v>
          </cell>
        </row>
        <row r="5827">
          <cell r="C5827">
            <v>41</v>
          </cell>
          <cell r="I5827">
            <v>0</v>
          </cell>
          <cell r="R5827">
            <v>0</v>
          </cell>
        </row>
        <row r="5828">
          <cell r="C5828">
            <v>41</v>
          </cell>
          <cell r="I5828">
            <v>0</v>
          </cell>
          <cell r="R5828">
            <v>0</v>
          </cell>
        </row>
        <row r="5829">
          <cell r="C5829">
            <v>42</v>
          </cell>
          <cell r="I5829">
            <v>0</v>
          </cell>
          <cell r="R5829">
            <v>0</v>
          </cell>
        </row>
        <row r="5830">
          <cell r="C5830">
            <v>42</v>
          </cell>
          <cell r="I5830">
            <v>0</v>
          </cell>
          <cell r="R5830">
            <v>0</v>
          </cell>
        </row>
        <row r="5831">
          <cell r="C5831">
            <v>42</v>
          </cell>
          <cell r="I5831">
            <v>0</v>
          </cell>
          <cell r="R5831">
            <v>0</v>
          </cell>
        </row>
        <row r="5832">
          <cell r="C5832">
            <v>42</v>
          </cell>
          <cell r="I5832">
            <v>0</v>
          </cell>
          <cell r="R5832">
            <v>0</v>
          </cell>
        </row>
        <row r="5833">
          <cell r="C5833">
            <v>42</v>
          </cell>
          <cell r="I5833">
            <v>0</v>
          </cell>
          <cell r="R5833">
            <v>0</v>
          </cell>
        </row>
        <row r="5834">
          <cell r="C5834">
            <v>42</v>
          </cell>
          <cell r="I5834">
            <v>0</v>
          </cell>
          <cell r="R5834">
            <v>0</v>
          </cell>
        </row>
        <row r="5835">
          <cell r="C5835">
            <v>42</v>
          </cell>
          <cell r="I5835">
            <v>0</v>
          </cell>
          <cell r="R5835">
            <v>0</v>
          </cell>
        </row>
        <row r="5836">
          <cell r="C5836">
            <v>42</v>
          </cell>
          <cell r="I5836">
            <v>0</v>
          </cell>
          <cell r="R5836">
            <v>0</v>
          </cell>
        </row>
        <row r="5837">
          <cell r="C5837">
            <v>42</v>
          </cell>
          <cell r="I5837">
            <v>0</v>
          </cell>
          <cell r="R5837">
            <v>0</v>
          </cell>
        </row>
        <row r="5838">
          <cell r="C5838">
            <v>42</v>
          </cell>
          <cell r="I5838">
            <v>0</v>
          </cell>
          <cell r="R5838">
            <v>0</v>
          </cell>
        </row>
        <row r="5839">
          <cell r="C5839">
            <v>42</v>
          </cell>
          <cell r="I5839">
            <v>0</v>
          </cell>
          <cell r="R5839">
            <v>0</v>
          </cell>
        </row>
        <row r="5840">
          <cell r="C5840">
            <v>42</v>
          </cell>
          <cell r="I5840">
            <v>0</v>
          </cell>
          <cell r="R5840">
            <v>0</v>
          </cell>
        </row>
        <row r="5841">
          <cell r="C5841">
            <v>42</v>
          </cell>
          <cell r="I5841">
            <v>0</v>
          </cell>
          <cell r="R5841">
            <v>0</v>
          </cell>
        </row>
        <row r="5842">
          <cell r="C5842">
            <v>42</v>
          </cell>
          <cell r="I5842">
            <v>0</v>
          </cell>
          <cell r="R5842">
            <v>0</v>
          </cell>
        </row>
        <row r="5843">
          <cell r="C5843">
            <v>42</v>
          </cell>
          <cell r="I5843">
            <v>0</v>
          </cell>
          <cell r="R5843">
            <v>0</v>
          </cell>
        </row>
        <row r="5844">
          <cell r="C5844">
            <v>42</v>
          </cell>
          <cell r="I5844">
            <v>0</v>
          </cell>
          <cell r="R5844">
            <v>0</v>
          </cell>
        </row>
        <row r="5845">
          <cell r="C5845">
            <v>42</v>
          </cell>
          <cell r="I5845">
            <v>0</v>
          </cell>
          <cell r="R5845">
            <v>0</v>
          </cell>
        </row>
        <row r="5846">
          <cell r="C5846">
            <v>42</v>
          </cell>
          <cell r="I5846">
            <v>0</v>
          </cell>
          <cell r="R5846">
            <v>0</v>
          </cell>
        </row>
        <row r="5847">
          <cell r="C5847">
            <v>42</v>
          </cell>
          <cell r="I5847">
            <v>0</v>
          </cell>
          <cell r="R5847">
            <v>0</v>
          </cell>
        </row>
        <row r="5848">
          <cell r="C5848">
            <v>42</v>
          </cell>
          <cell r="I5848">
            <v>0</v>
          </cell>
          <cell r="R5848">
            <v>0</v>
          </cell>
        </row>
        <row r="5849">
          <cell r="C5849">
            <v>42</v>
          </cell>
          <cell r="I5849">
            <v>0</v>
          </cell>
          <cell r="R5849">
            <v>0</v>
          </cell>
        </row>
        <row r="5850">
          <cell r="C5850">
            <v>42</v>
          </cell>
          <cell r="I5850">
            <v>0</v>
          </cell>
          <cell r="R5850">
            <v>0</v>
          </cell>
        </row>
        <row r="5851">
          <cell r="C5851">
            <v>42</v>
          </cell>
          <cell r="I5851">
            <v>0</v>
          </cell>
          <cell r="R5851">
            <v>0</v>
          </cell>
        </row>
        <row r="5852">
          <cell r="C5852">
            <v>42</v>
          </cell>
          <cell r="I5852">
            <v>0</v>
          </cell>
          <cell r="R5852">
            <v>0</v>
          </cell>
        </row>
        <row r="5853">
          <cell r="C5853">
            <v>42</v>
          </cell>
          <cell r="I5853">
            <v>0</v>
          </cell>
          <cell r="R5853">
            <v>0</v>
          </cell>
        </row>
        <row r="5854">
          <cell r="C5854">
            <v>42</v>
          </cell>
          <cell r="I5854">
            <v>0</v>
          </cell>
          <cell r="R5854">
            <v>0</v>
          </cell>
        </row>
        <row r="5855">
          <cell r="C5855">
            <v>42</v>
          </cell>
          <cell r="I5855">
            <v>0</v>
          </cell>
          <cell r="R5855">
            <v>0</v>
          </cell>
        </row>
        <row r="5856">
          <cell r="C5856">
            <v>42</v>
          </cell>
          <cell r="I5856">
            <v>0</v>
          </cell>
          <cell r="R5856">
            <v>0</v>
          </cell>
        </row>
        <row r="5857">
          <cell r="C5857">
            <v>42</v>
          </cell>
          <cell r="I5857">
            <v>0</v>
          </cell>
          <cell r="R5857">
            <v>0</v>
          </cell>
        </row>
        <row r="5858">
          <cell r="C5858">
            <v>42</v>
          </cell>
          <cell r="I5858">
            <v>0</v>
          </cell>
          <cell r="R5858">
            <v>0</v>
          </cell>
        </row>
        <row r="5859">
          <cell r="C5859">
            <v>42</v>
          </cell>
          <cell r="I5859">
            <v>0</v>
          </cell>
          <cell r="R5859">
            <v>0</v>
          </cell>
        </row>
        <row r="5860">
          <cell r="C5860">
            <v>42</v>
          </cell>
          <cell r="I5860">
            <v>0</v>
          </cell>
          <cell r="R5860">
            <v>0</v>
          </cell>
        </row>
        <row r="5861">
          <cell r="C5861">
            <v>43</v>
          </cell>
          <cell r="I5861">
            <v>0</v>
          </cell>
          <cell r="R5861">
            <v>0</v>
          </cell>
        </row>
        <row r="5862">
          <cell r="C5862">
            <v>43</v>
          </cell>
          <cell r="I5862">
            <v>0</v>
          </cell>
          <cell r="R5862">
            <v>0</v>
          </cell>
        </row>
        <row r="5863">
          <cell r="C5863">
            <v>43</v>
          </cell>
          <cell r="I5863">
            <v>0</v>
          </cell>
          <cell r="R5863">
            <v>0</v>
          </cell>
        </row>
        <row r="5864">
          <cell r="C5864">
            <v>43</v>
          </cell>
          <cell r="I5864">
            <v>0</v>
          </cell>
          <cell r="R5864">
            <v>0</v>
          </cell>
        </row>
        <row r="5865">
          <cell r="C5865">
            <v>43</v>
          </cell>
          <cell r="I5865">
            <v>0</v>
          </cell>
          <cell r="R5865">
            <v>0</v>
          </cell>
        </row>
        <row r="5866">
          <cell r="C5866">
            <v>43</v>
          </cell>
          <cell r="I5866">
            <v>0</v>
          </cell>
          <cell r="R5866">
            <v>0</v>
          </cell>
        </row>
        <row r="5867">
          <cell r="C5867">
            <v>43</v>
          </cell>
          <cell r="I5867">
            <v>0</v>
          </cell>
          <cell r="R5867">
            <v>0</v>
          </cell>
        </row>
        <row r="5868">
          <cell r="C5868">
            <v>43</v>
          </cell>
          <cell r="I5868">
            <v>0</v>
          </cell>
          <cell r="R5868">
            <v>0</v>
          </cell>
        </row>
        <row r="5869">
          <cell r="C5869">
            <v>43</v>
          </cell>
          <cell r="I5869">
            <v>0</v>
          </cell>
          <cell r="R5869">
            <v>0</v>
          </cell>
        </row>
        <row r="5870">
          <cell r="C5870">
            <v>43</v>
          </cell>
          <cell r="I5870">
            <v>0</v>
          </cell>
          <cell r="R5870">
            <v>0</v>
          </cell>
        </row>
        <row r="5871">
          <cell r="C5871">
            <v>43</v>
          </cell>
          <cell r="I5871">
            <v>0</v>
          </cell>
          <cell r="R5871">
            <v>0</v>
          </cell>
        </row>
        <row r="5872">
          <cell r="C5872">
            <v>43</v>
          </cell>
          <cell r="I5872">
            <v>0</v>
          </cell>
          <cell r="R5872">
            <v>0</v>
          </cell>
        </row>
        <row r="5873">
          <cell r="C5873">
            <v>43</v>
          </cell>
          <cell r="I5873">
            <v>0</v>
          </cell>
          <cell r="R5873">
            <v>0</v>
          </cell>
        </row>
        <row r="5874">
          <cell r="C5874">
            <v>43</v>
          </cell>
          <cell r="I5874">
            <v>0</v>
          </cell>
          <cell r="R5874">
            <v>0</v>
          </cell>
        </row>
        <row r="5875">
          <cell r="C5875">
            <v>43</v>
          </cell>
          <cell r="I5875">
            <v>0</v>
          </cell>
          <cell r="R5875">
            <v>0</v>
          </cell>
        </row>
        <row r="5876">
          <cell r="C5876">
            <v>43</v>
          </cell>
          <cell r="I5876">
            <v>0</v>
          </cell>
          <cell r="R5876">
            <v>0</v>
          </cell>
        </row>
        <row r="5877">
          <cell r="C5877">
            <v>43</v>
          </cell>
          <cell r="I5877">
            <v>0</v>
          </cell>
          <cell r="R5877">
            <v>0</v>
          </cell>
        </row>
        <row r="5878">
          <cell r="C5878">
            <v>43</v>
          </cell>
          <cell r="I5878">
            <v>0</v>
          </cell>
          <cell r="R5878">
            <v>0</v>
          </cell>
        </row>
        <row r="5879">
          <cell r="C5879">
            <v>43</v>
          </cell>
          <cell r="I5879">
            <v>0</v>
          </cell>
          <cell r="R5879">
            <v>0</v>
          </cell>
        </row>
        <row r="5880">
          <cell r="C5880">
            <v>43</v>
          </cell>
          <cell r="I5880">
            <v>0</v>
          </cell>
          <cell r="R5880">
            <v>0</v>
          </cell>
        </row>
        <row r="5881">
          <cell r="C5881">
            <v>43</v>
          </cell>
          <cell r="I5881">
            <v>0</v>
          </cell>
          <cell r="R5881">
            <v>0</v>
          </cell>
        </row>
        <row r="5882">
          <cell r="C5882">
            <v>43</v>
          </cell>
          <cell r="I5882">
            <v>0</v>
          </cell>
          <cell r="R5882">
            <v>0</v>
          </cell>
        </row>
        <row r="5883">
          <cell r="C5883">
            <v>43</v>
          </cell>
          <cell r="I5883">
            <v>0</v>
          </cell>
          <cell r="R5883">
            <v>0</v>
          </cell>
        </row>
        <row r="5884">
          <cell r="C5884">
            <v>43</v>
          </cell>
          <cell r="I5884">
            <v>0</v>
          </cell>
          <cell r="R5884">
            <v>0</v>
          </cell>
        </row>
        <row r="5885">
          <cell r="C5885">
            <v>43</v>
          </cell>
          <cell r="I5885">
            <v>0</v>
          </cell>
          <cell r="R5885">
            <v>0</v>
          </cell>
        </row>
        <row r="5886">
          <cell r="C5886">
            <v>43</v>
          </cell>
          <cell r="I5886">
            <v>0</v>
          </cell>
          <cell r="R5886">
            <v>0</v>
          </cell>
        </row>
        <row r="5887">
          <cell r="C5887">
            <v>43</v>
          </cell>
          <cell r="I5887">
            <v>0</v>
          </cell>
          <cell r="R5887">
            <v>0</v>
          </cell>
        </row>
        <row r="5888">
          <cell r="C5888">
            <v>43</v>
          </cell>
          <cell r="I5888">
            <v>0</v>
          </cell>
          <cell r="R5888">
            <v>0</v>
          </cell>
        </row>
        <row r="5889">
          <cell r="C5889">
            <v>43</v>
          </cell>
          <cell r="I5889">
            <v>0</v>
          </cell>
          <cell r="R5889">
            <v>0</v>
          </cell>
        </row>
        <row r="5890">
          <cell r="C5890">
            <v>43</v>
          </cell>
          <cell r="I5890">
            <v>0</v>
          </cell>
          <cell r="R5890">
            <v>0</v>
          </cell>
        </row>
        <row r="5891">
          <cell r="C5891">
            <v>43</v>
          </cell>
          <cell r="I5891">
            <v>0</v>
          </cell>
          <cell r="R5891">
            <v>0</v>
          </cell>
        </row>
        <row r="5892">
          <cell r="C5892">
            <v>43</v>
          </cell>
          <cell r="I5892">
            <v>0</v>
          </cell>
          <cell r="R5892">
            <v>0</v>
          </cell>
        </row>
        <row r="5893">
          <cell r="C5893">
            <v>44</v>
          </cell>
          <cell r="I5893">
            <v>0</v>
          </cell>
          <cell r="R5893">
            <v>0</v>
          </cell>
        </row>
        <row r="5894">
          <cell r="C5894">
            <v>44</v>
          </cell>
          <cell r="I5894">
            <v>0</v>
          </cell>
          <cell r="R5894">
            <v>0</v>
          </cell>
        </row>
        <row r="5895">
          <cell r="C5895">
            <v>44</v>
          </cell>
          <cell r="I5895">
            <v>0</v>
          </cell>
          <cell r="R5895">
            <v>0</v>
          </cell>
        </row>
        <row r="5896">
          <cell r="C5896">
            <v>44</v>
          </cell>
          <cell r="I5896">
            <v>0</v>
          </cell>
          <cell r="R5896">
            <v>0</v>
          </cell>
        </row>
        <row r="5897">
          <cell r="C5897">
            <v>44</v>
          </cell>
          <cell r="I5897">
            <v>0</v>
          </cell>
          <cell r="R5897">
            <v>0</v>
          </cell>
        </row>
        <row r="5898">
          <cell r="C5898">
            <v>44</v>
          </cell>
          <cell r="I5898">
            <v>0</v>
          </cell>
          <cell r="R5898">
            <v>0</v>
          </cell>
        </row>
        <row r="5899">
          <cell r="C5899">
            <v>44</v>
          </cell>
          <cell r="I5899">
            <v>0</v>
          </cell>
          <cell r="R5899">
            <v>0</v>
          </cell>
        </row>
        <row r="5900">
          <cell r="C5900">
            <v>44</v>
          </cell>
          <cell r="I5900">
            <v>0</v>
          </cell>
          <cell r="R5900">
            <v>0</v>
          </cell>
        </row>
        <row r="5901">
          <cell r="C5901">
            <v>44</v>
          </cell>
          <cell r="I5901">
            <v>0</v>
          </cell>
          <cell r="R5901">
            <v>0</v>
          </cell>
        </row>
        <row r="5902">
          <cell r="C5902">
            <v>44</v>
          </cell>
          <cell r="I5902">
            <v>0</v>
          </cell>
          <cell r="R5902">
            <v>0</v>
          </cell>
        </row>
        <row r="5903">
          <cell r="C5903">
            <v>44</v>
          </cell>
          <cell r="I5903">
            <v>0</v>
          </cell>
          <cell r="R5903">
            <v>0</v>
          </cell>
        </row>
        <row r="5904">
          <cell r="C5904">
            <v>44</v>
          </cell>
          <cell r="I5904">
            <v>0</v>
          </cell>
          <cell r="R5904">
            <v>0</v>
          </cell>
        </row>
        <row r="5905">
          <cell r="C5905">
            <v>44</v>
          </cell>
          <cell r="I5905">
            <v>0</v>
          </cell>
          <cell r="R5905">
            <v>0</v>
          </cell>
        </row>
        <row r="5906">
          <cell r="C5906">
            <v>44</v>
          </cell>
          <cell r="I5906">
            <v>0</v>
          </cell>
          <cell r="R5906">
            <v>0</v>
          </cell>
        </row>
        <row r="5907">
          <cell r="C5907">
            <v>44</v>
          </cell>
          <cell r="I5907">
            <v>0</v>
          </cell>
          <cell r="R5907">
            <v>0</v>
          </cell>
        </row>
        <row r="5908">
          <cell r="C5908">
            <v>44</v>
          </cell>
          <cell r="I5908">
            <v>0</v>
          </cell>
          <cell r="R5908">
            <v>0</v>
          </cell>
        </row>
        <row r="5909">
          <cell r="C5909">
            <v>44</v>
          </cell>
          <cell r="I5909">
            <v>0</v>
          </cell>
          <cell r="R5909">
            <v>0</v>
          </cell>
        </row>
        <row r="5910">
          <cell r="C5910">
            <v>44</v>
          </cell>
          <cell r="I5910">
            <v>0</v>
          </cell>
          <cell r="R5910">
            <v>0</v>
          </cell>
        </row>
        <row r="5911">
          <cell r="C5911">
            <v>44</v>
          </cell>
          <cell r="I5911">
            <v>0</v>
          </cell>
          <cell r="R5911">
            <v>0</v>
          </cell>
        </row>
        <row r="5912">
          <cell r="C5912">
            <v>44</v>
          </cell>
          <cell r="I5912">
            <v>0</v>
          </cell>
          <cell r="R5912">
            <v>0</v>
          </cell>
        </row>
        <row r="5913">
          <cell r="C5913">
            <v>44</v>
          </cell>
          <cell r="I5913">
            <v>0</v>
          </cell>
          <cell r="R5913">
            <v>0</v>
          </cell>
        </row>
        <row r="5914">
          <cell r="C5914">
            <v>44</v>
          </cell>
          <cell r="I5914">
            <v>0</v>
          </cell>
          <cell r="R5914">
            <v>0</v>
          </cell>
        </row>
        <row r="5915">
          <cell r="C5915">
            <v>44</v>
          </cell>
          <cell r="I5915">
            <v>0</v>
          </cell>
          <cell r="R5915">
            <v>0</v>
          </cell>
        </row>
        <row r="5916">
          <cell r="C5916">
            <v>44</v>
          </cell>
          <cell r="I5916">
            <v>0</v>
          </cell>
          <cell r="R5916">
            <v>0</v>
          </cell>
        </row>
        <row r="5917">
          <cell r="C5917">
            <v>44</v>
          </cell>
          <cell r="I5917">
            <v>0</v>
          </cell>
          <cell r="R5917">
            <v>0</v>
          </cell>
        </row>
        <row r="5918">
          <cell r="C5918">
            <v>44</v>
          </cell>
          <cell r="I5918">
            <v>0</v>
          </cell>
          <cell r="R5918">
            <v>0</v>
          </cell>
        </row>
        <row r="5919">
          <cell r="C5919">
            <v>44</v>
          </cell>
          <cell r="I5919">
            <v>0</v>
          </cell>
          <cell r="R5919">
            <v>0</v>
          </cell>
        </row>
        <row r="5920">
          <cell r="C5920">
            <v>44</v>
          </cell>
          <cell r="I5920">
            <v>0</v>
          </cell>
          <cell r="R5920">
            <v>0</v>
          </cell>
        </row>
        <row r="5921">
          <cell r="C5921">
            <v>44</v>
          </cell>
          <cell r="I5921">
            <v>0</v>
          </cell>
          <cell r="R5921">
            <v>0</v>
          </cell>
        </row>
        <row r="5922">
          <cell r="C5922">
            <v>44</v>
          </cell>
          <cell r="I5922">
            <v>0</v>
          </cell>
          <cell r="R5922">
            <v>0</v>
          </cell>
        </row>
        <row r="5923">
          <cell r="C5923">
            <v>44</v>
          </cell>
          <cell r="I5923">
            <v>0</v>
          </cell>
          <cell r="R5923">
            <v>0</v>
          </cell>
        </row>
        <row r="5924">
          <cell r="C5924">
            <v>44</v>
          </cell>
          <cell r="I5924">
            <v>0</v>
          </cell>
          <cell r="R5924">
            <v>0</v>
          </cell>
        </row>
        <row r="5925">
          <cell r="C5925">
            <v>45</v>
          </cell>
          <cell r="I5925">
            <v>0</v>
          </cell>
          <cell r="R5925">
            <v>0</v>
          </cell>
        </row>
        <row r="5926">
          <cell r="C5926">
            <v>45</v>
          </cell>
          <cell r="I5926">
            <v>0</v>
          </cell>
          <cell r="R5926">
            <v>0</v>
          </cell>
        </row>
        <row r="5927">
          <cell r="C5927">
            <v>45</v>
          </cell>
          <cell r="I5927">
            <v>0</v>
          </cell>
          <cell r="R5927">
            <v>0</v>
          </cell>
        </row>
        <row r="5928">
          <cell r="C5928">
            <v>45</v>
          </cell>
          <cell r="I5928">
            <v>0</v>
          </cell>
          <cell r="R5928">
            <v>0</v>
          </cell>
        </row>
        <row r="5929">
          <cell r="C5929">
            <v>45</v>
          </cell>
          <cell r="I5929">
            <v>0</v>
          </cell>
          <cell r="R5929">
            <v>0</v>
          </cell>
        </row>
        <row r="5930">
          <cell r="C5930">
            <v>45</v>
          </cell>
          <cell r="I5930">
            <v>0</v>
          </cell>
          <cell r="R5930">
            <v>0</v>
          </cell>
        </row>
        <row r="5931">
          <cell r="C5931">
            <v>45</v>
          </cell>
          <cell r="I5931">
            <v>0</v>
          </cell>
          <cell r="R5931">
            <v>0</v>
          </cell>
        </row>
        <row r="5932">
          <cell r="C5932">
            <v>45</v>
          </cell>
          <cell r="I5932">
            <v>0</v>
          </cell>
          <cell r="R5932">
            <v>0</v>
          </cell>
        </row>
        <row r="5933">
          <cell r="C5933">
            <v>45</v>
          </cell>
          <cell r="I5933">
            <v>0</v>
          </cell>
          <cell r="R5933">
            <v>0</v>
          </cell>
        </row>
        <row r="5934">
          <cell r="C5934">
            <v>45</v>
          </cell>
          <cell r="I5934">
            <v>0</v>
          </cell>
          <cell r="R5934">
            <v>0</v>
          </cell>
        </row>
        <row r="5935">
          <cell r="C5935">
            <v>45</v>
          </cell>
          <cell r="I5935">
            <v>0</v>
          </cell>
          <cell r="R5935">
            <v>0</v>
          </cell>
        </row>
        <row r="5936">
          <cell r="C5936">
            <v>45</v>
          </cell>
          <cell r="I5936">
            <v>0</v>
          </cell>
          <cell r="R5936">
            <v>0</v>
          </cell>
        </row>
        <row r="5937">
          <cell r="C5937">
            <v>45</v>
          </cell>
          <cell r="I5937">
            <v>0</v>
          </cell>
          <cell r="R5937">
            <v>0</v>
          </cell>
        </row>
        <row r="5938">
          <cell r="C5938">
            <v>45</v>
          </cell>
          <cell r="I5938">
            <v>0</v>
          </cell>
          <cell r="R5938">
            <v>0</v>
          </cell>
        </row>
        <row r="5939">
          <cell r="C5939">
            <v>45</v>
          </cell>
          <cell r="I5939">
            <v>0</v>
          </cell>
          <cell r="R5939">
            <v>0</v>
          </cell>
        </row>
        <row r="5940">
          <cell r="C5940">
            <v>45</v>
          </cell>
          <cell r="I5940">
            <v>0</v>
          </cell>
          <cell r="R5940">
            <v>0</v>
          </cell>
        </row>
        <row r="5941">
          <cell r="C5941">
            <v>46</v>
          </cell>
          <cell r="I5941">
            <v>0</v>
          </cell>
          <cell r="R5941">
            <v>0</v>
          </cell>
        </row>
        <row r="5942">
          <cell r="C5942">
            <v>46</v>
          </cell>
          <cell r="I5942">
            <v>0</v>
          </cell>
          <cell r="R5942">
            <v>0</v>
          </cell>
        </row>
        <row r="5943">
          <cell r="C5943">
            <v>46</v>
          </cell>
          <cell r="I5943">
            <v>0</v>
          </cell>
          <cell r="R5943">
            <v>0</v>
          </cell>
        </row>
        <row r="5944">
          <cell r="C5944">
            <v>46</v>
          </cell>
          <cell r="I5944">
            <v>0</v>
          </cell>
          <cell r="R5944">
            <v>0</v>
          </cell>
        </row>
        <row r="5945">
          <cell r="C5945">
            <v>46</v>
          </cell>
          <cell r="I5945">
            <v>0</v>
          </cell>
          <cell r="R5945">
            <v>0</v>
          </cell>
        </row>
        <row r="5946">
          <cell r="C5946">
            <v>46</v>
          </cell>
          <cell r="I5946">
            <v>0</v>
          </cell>
          <cell r="R5946">
            <v>0</v>
          </cell>
        </row>
        <row r="5947">
          <cell r="C5947">
            <v>46</v>
          </cell>
          <cell r="I5947">
            <v>0</v>
          </cell>
          <cell r="R5947">
            <v>0</v>
          </cell>
        </row>
        <row r="5948">
          <cell r="C5948">
            <v>46</v>
          </cell>
          <cell r="I5948">
            <v>0</v>
          </cell>
          <cell r="R5948">
            <v>0</v>
          </cell>
        </row>
        <row r="5949">
          <cell r="C5949">
            <v>46</v>
          </cell>
          <cell r="I5949">
            <v>0</v>
          </cell>
          <cell r="R5949">
            <v>0</v>
          </cell>
        </row>
        <row r="5950">
          <cell r="C5950">
            <v>46</v>
          </cell>
          <cell r="I5950">
            <v>0</v>
          </cell>
          <cell r="R5950">
            <v>0</v>
          </cell>
        </row>
        <row r="5951">
          <cell r="C5951">
            <v>46</v>
          </cell>
          <cell r="I5951">
            <v>0</v>
          </cell>
          <cell r="R5951">
            <v>0</v>
          </cell>
        </row>
        <row r="5952">
          <cell r="C5952">
            <v>46</v>
          </cell>
          <cell r="I5952">
            <v>0</v>
          </cell>
          <cell r="R5952">
            <v>0</v>
          </cell>
        </row>
        <row r="5953">
          <cell r="C5953">
            <v>46</v>
          </cell>
          <cell r="I5953">
            <v>0</v>
          </cell>
          <cell r="R5953">
            <v>0</v>
          </cell>
        </row>
        <row r="5954">
          <cell r="C5954">
            <v>46</v>
          </cell>
          <cell r="I5954">
            <v>0</v>
          </cell>
          <cell r="R5954">
            <v>0</v>
          </cell>
        </row>
        <row r="5955">
          <cell r="C5955">
            <v>46</v>
          </cell>
          <cell r="I5955">
            <v>0</v>
          </cell>
          <cell r="R5955">
            <v>0</v>
          </cell>
        </row>
        <row r="5956">
          <cell r="C5956">
            <v>46</v>
          </cell>
          <cell r="I5956">
            <v>0</v>
          </cell>
          <cell r="R5956">
            <v>0</v>
          </cell>
        </row>
        <row r="5957">
          <cell r="C5957">
            <v>47</v>
          </cell>
          <cell r="I5957">
            <v>0</v>
          </cell>
          <cell r="R5957">
            <v>0</v>
          </cell>
        </row>
        <row r="5958">
          <cell r="C5958">
            <v>47</v>
          </cell>
          <cell r="I5958">
            <v>0</v>
          </cell>
          <cell r="R5958">
            <v>0</v>
          </cell>
        </row>
        <row r="5959">
          <cell r="C5959">
            <v>47</v>
          </cell>
          <cell r="I5959">
            <v>0</v>
          </cell>
          <cell r="R5959">
            <v>0</v>
          </cell>
        </row>
        <row r="5960">
          <cell r="C5960">
            <v>47</v>
          </cell>
          <cell r="I5960">
            <v>0</v>
          </cell>
          <cell r="R5960">
            <v>0</v>
          </cell>
        </row>
        <row r="5961">
          <cell r="C5961">
            <v>47</v>
          </cell>
          <cell r="I5961">
            <v>0</v>
          </cell>
          <cell r="R5961">
            <v>0</v>
          </cell>
        </row>
        <row r="5962">
          <cell r="C5962">
            <v>47</v>
          </cell>
          <cell r="I5962">
            <v>0</v>
          </cell>
          <cell r="R5962">
            <v>0</v>
          </cell>
        </row>
        <row r="5963">
          <cell r="C5963">
            <v>47</v>
          </cell>
          <cell r="I5963">
            <v>0</v>
          </cell>
          <cell r="R5963">
            <v>0</v>
          </cell>
        </row>
        <row r="5964">
          <cell r="C5964">
            <v>47</v>
          </cell>
          <cell r="I5964">
            <v>0</v>
          </cell>
          <cell r="R5964">
            <v>0</v>
          </cell>
        </row>
        <row r="5965">
          <cell r="C5965">
            <v>47</v>
          </cell>
          <cell r="I5965">
            <v>0</v>
          </cell>
          <cell r="R5965">
            <v>0</v>
          </cell>
        </row>
        <row r="5966">
          <cell r="C5966">
            <v>47</v>
          </cell>
          <cell r="I5966">
            <v>0</v>
          </cell>
          <cell r="R5966">
            <v>0</v>
          </cell>
        </row>
        <row r="5967">
          <cell r="C5967">
            <v>47</v>
          </cell>
          <cell r="I5967">
            <v>0</v>
          </cell>
          <cell r="R5967">
            <v>0</v>
          </cell>
        </row>
        <row r="5968">
          <cell r="C5968">
            <v>47</v>
          </cell>
          <cell r="I5968">
            <v>0</v>
          </cell>
          <cell r="R5968">
            <v>0</v>
          </cell>
        </row>
        <row r="5969">
          <cell r="C5969">
            <v>47</v>
          </cell>
          <cell r="I5969">
            <v>0</v>
          </cell>
          <cell r="R5969">
            <v>0</v>
          </cell>
        </row>
        <row r="5970">
          <cell r="C5970">
            <v>47</v>
          </cell>
          <cell r="I5970">
            <v>0</v>
          </cell>
          <cell r="R5970">
            <v>0</v>
          </cell>
        </row>
        <row r="5971">
          <cell r="C5971">
            <v>47</v>
          </cell>
          <cell r="I5971">
            <v>0</v>
          </cell>
          <cell r="R5971">
            <v>0</v>
          </cell>
        </row>
        <row r="5972">
          <cell r="C5972">
            <v>47</v>
          </cell>
          <cell r="I5972">
            <v>0</v>
          </cell>
          <cell r="R5972">
            <v>0</v>
          </cell>
        </row>
        <row r="5973">
          <cell r="C5973">
            <v>28</v>
          </cell>
          <cell r="I5973">
            <v>0</v>
          </cell>
          <cell r="R5973">
            <v>0</v>
          </cell>
        </row>
        <row r="5974">
          <cell r="C5974">
            <v>28</v>
          </cell>
          <cell r="I5974">
            <v>0</v>
          </cell>
          <cell r="R5974">
            <v>0</v>
          </cell>
        </row>
        <row r="5975">
          <cell r="C5975">
            <v>28</v>
          </cell>
          <cell r="I5975">
            <v>0</v>
          </cell>
          <cell r="R5975">
            <v>0</v>
          </cell>
        </row>
        <row r="5976">
          <cell r="C5976">
            <v>28</v>
          </cell>
          <cell r="I5976">
            <v>0</v>
          </cell>
          <cell r="R5976">
            <v>0</v>
          </cell>
        </row>
        <row r="5977">
          <cell r="C5977">
            <v>28</v>
          </cell>
          <cell r="I5977">
            <v>0</v>
          </cell>
          <cell r="R5977">
            <v>0</v>
          </cell>
        </row>
        <row r="5978">
          <cell r="C5978">
            <v>28</v>
          </cell>
          <cell r="I5978">
            <v>0</v>
          </cell>
          <cell r="R5978">
            <v>0</v>
          </cell>
        </row>
        <row r="5979">
          <cell r="C5979">
            <v>28</v>
          </cell>
          <cell r="I5979">
            <v>0</v>
          </cell>
          <cell r="R5979">
            <v>0</v>
          </cell>
        </row>
        <row r="5980">
          <cell r="C5980">
            <v>28</v>
          </cell>
          <cell r="I5980">
            <v>0</v>
          </cell>
          <cell r="R5980">
            <v>0</v>
          </cell>
        </row>
        <row r="5981">
          <cell r="C5981">
            <v>28</v>
          </cell>
          <cell r="I5981">
            <v>0</v>
          </cell>
          <cell r="R5981">
            <v>0</v>
          </cell>
        </row>
        <row r="5982">
          <cell r="C5982">
            <v>28</v>
          </cell>
          <cell r="I5982">
            <v>0</v>
          </cell>
          <cell r="R5982">
            <v>0</v>
          </cell>
        </row>
        <row r="5983">
          <cell r="C5983">
            <v>28</v>
          </cell>
          <cell r="I5983">
            <v>0</v>
          </cell>
          <cell r="R5983">
            <v>0</v>
          </cell>
        </row>
        <row r="5984">
          <cell r="C5984">
            <v>28</v>
          </cell>
          <cell r="I5984">
            <v>0</v>
          </cell>
          <cell r="R5984">
            <v>0</v>
          </cell>
        </row>
        <row r="5985">
          <cell r="C5985">
            <v>28</v>
          </cell>
          <cell r="I5985">
            <v>0</v>
          </cell>
          <cell r="R5985">
            <v>0</v>
          </cell>
        </row>
        <row r="5986">
          <cell r="C5986">
            <v>28</v>
          </cell>
          <cell r="I5986">
            <v>0</v>
          </cell>
          <cell r="R5986">
            <v>0</v>
          </cell>
        </row>
        <row r="5987">
          <cell r="C5987">
            <v>28</v>
          </cell>
          <cell r="I5987">
            <v>0</v>
          </cell>
          <cell r="R5987">
            <v>0</v>
          </cell>
        </row>
        <row r="5988">
          <cell r="C5988">
            <v>28</v>
          </cell>
          <cell r="I5988">
            <v>0</v>
          </cell>
          <cell r="R5988">
            <v>0</v>
          </cell>
        </row>
        <row r="5989">
          <cell r="C5989">
            <v>29</v>
          </cell>
          <cell r="I5989">
            <v>0</v>
          </cell>
          <cell r="R5989">
            <v>0</v>
          </cell>
        </row>
        <row r="5990">
          <cell r="C5990">
            <v>29</v>
          </cell>
          <cell r="I5990">
            <v>0</v>
          </cell>
          <cell r="R5990">
            <v>0</v>
          </cell>
        </row>
        <row r="5991">
          <cell r="C5991">
            <v>29</v>
          </cell>
          <cell r="I5991">
            <v>0</v>
          </cell>
          <cell r="R5991">
            <v>0</v>
          </cell>
        </row>
        <row r="5992">
          <cell r="C5992">
            <v>29</v>
          </cell>
          <cell r="I5992">
            <v>0</v>
          </cell>
          <cell r="R5992">
            <v>0</v>
          </cell>
        </row>
        <row r="5993">
          <cell r="C5993">
            <v>29</v>
          </cell>
          <cell r="I5993">
            <v>0</v>
          </cell>
          <cell r="R5993">
            <v>0</v>
          </cell>
        </row>
        <row r="5994">
          <cell r="C5994">
            <v>29</v>
          </cell>
          <cell r="I5994">
            <v>0</v>
          </cell>
          <cell r="R5994">
            <v>0</v>
          </cell>
        </row>
        <row r="5995">
          <cell r="C5995">
            <v>29</v>
          </cell>
          <cell r="I5995">
            <v>0</v>
          </cell>
          <cell r="R5995">
            <v>0</v>
          </cell>
        </row>
        <row r="5996">
          <cell r="C5996">
            <v>29</v>
          </cell>
          <cell r="I5996">
            <v>0</v>
          </cell>
          <cell r="R5996">
            <v>0</v>
          </cell>
        </row>
        <row r="5997">
          <cell r="C5997">
            <v>29</v>
          </cell>
          <cell r="I5997">
            <v>0</v>
          </cell>
          <cell r="R5997">
            <v>0</v>
          </cell>
        </row>
        <row r="5998">
          <cell r="C5998">
            <v>29</v>
          </cell>
          <cell r="I5998">
            <v>0</v>
          </cell>
          <cell r="R5998">
            <v>0</v>
          </cell>
        </row>
        <row r="5999">
          <cell r="C5999">
            <v>29</v>
          </cell>
          <cell r="I5999">
            <v>0</v>
          </cell>
          <cell r="R5999">
            <v>0</v>
          </cell>
        </row>
        <row r="6000">
          <cell r="C6000">
            <v>29</v>
          </cell>
          <cell r="I6000">
            <v>0</v>
          </cell>
          <cell r="R6000">
            <v>0</v>
          </cell>
        </row>
        <row r="6001">
          <cell r="C6001">
            <v>29</v>
          </cell>
          <cell r="I6001">
            <v>0</v>
          </cell>
          <cell r="R6001">
            <v>0</v>
          </cell>
        </row>
        <row r="6002">
          <cell r="C6002">
            <v>29</v>
          </cell>
          <cell r="I6002">
            <v>0</v>
          </cell>
          <cell r="R6002">
            <v>0</v>
          </cell>
        </row>
        <row r="6003">
          <cell r="C6003">
            <v>29</v>
          </cell>
          <cell r="I6003">
            <v>0</v>
          </cell>
          <cell r="R6003">
            <v>0</v>
          </cell>
        </row>
        <row r="6004">
          <cell r="C6004">
            <v>29</v>
          </cell>
          <cell r="I6004">
            <v>0</v>
          </cell>
          <cell r="R6004">
            <v>0</v>
          </cell>
        </row>
        <row r="6005">
          <cell r="C6005">
            <v>30</v>
          </cell>
          <cell r="I6005">
            <v>0</v>
          </cell>
          <cell r="R6005">
            <v>0</v>
          </cell>
        </row>
        <row r="6006">
          <cell r="C6006">
            <v>30</v>
          </cell>
          <cell r="I6006">
            <v>0</v>
          </cell>
          <cell r="R6006">
            <v>0</v>
          </cell>
        </row>
        <row r="6007">
          <cell r="C6007">
            <v>30</v>
          </cell>
          <cell r="I6007">
            <v>0</v>
          </cell>
          <cell r="R6007">
            <v>0</v>
          </cell>
        </row>
        <row r="6008">
          <cell r="C6008">
            <v>30</v>
          </cell>
          <cell r="I6008">
            <v>0</v>
          </cell>
          <cell r="R6008">
            <v>0</v>
          </cell>
        </row>
        <row r="6009">
          <cell r="C6009">
            <v>30</v>
          </cell>
          <cell r="I6009">
            <v>0</v>
          </cell>
          <cell r="R6009">
            <v>0</v>
          </cell>
        </row>
        <row r="6010">
          <cell r="C6010">
            <v>30</v>
          </cell>
          <cell r="I6010">
            <v>0</v>
          </cell>
          <cell r="R6010">
            <v>0</v>
          </cell>
        </row>
        <row r="6011">
          <cell r="C6011">
            <v>30</v>
          </cell>
          <cell r="I6011">
            <v>0</v>
          </cell>
          <cell r="R6011">
            <v>0</v>
          </cell>
        </row>
        <row r="6012">
          <cell r="C6012">
            <v>30</v>
          </cell>
          <cell r="I6012">
            <v>0</v>
          </cell>
          <cell r="R6012">
            <v>0</v>
          </cell>
        </row>
        <row r="6013">
          <cell r="C6013">
            <v>30</v>
          </cell>
          <cell r="I6013">
            <v>0</v>
          </cell>
          <cell r="R6013">
            <v>0</v>
          </cell>
        </row>
        <row r="6014">
          <cell r="C6014">
            <v>30</v>
          </cell>
          <cell r="I6014">
            <v>0</v>
          </cell>
          <cell r="R6014">
            <v>0</v>
          </cell>
        </row>
        <row r="6015">
          <cell r="C6015">
            <v>30</v>
          </cell>
          <cell r="I6015">
            <v>0</v>
          </cell>
          <cell r="R6015">
            <v>0</v>
          </cell>
        </row>
        <row r="6016">
          <cell r="C6016">
            <v>30</v>
          </cell>
          <cell r="I6016">
            <v>0</v>
          </cell>
          <cell r="R6016">
            <v>0</v>
          </cell>
        </row>
        <row r="6017">
          <cell r="C6017">
            <v>30</v>
          </cell>
          <cell r="I6017">
            <v>0</v>
          </cell>
          <cell r="R6017">
            <v>0</v>
          </cell>
        </row>
        <row r="6018">
          <cell r="C6018">
            <v>30</v>
          </cell>
          <cell r="I6018">
            <v>0</v>
          </cell>
          <cell r="R6018">
            <v>0</v>
          </cell>
        </row>
        <row r="6019">
          <cell r="C6019">
            <v>30</v>
          </cell>
          <cell r="I6019">
            <v>0</v>
          </cell>
          <cell r="R6019">
            <v>0</v>
          </cell>
        </row>
        <row r="6020">
          <cell r="C6020">
            <v>30</v>
          </cell>
          <cell r="I6020">
            <v>0</v>
          </cell>
          <cell r="R6020">
            <v>0</v>
          </cell>
        </row>
        <row r="6021">
          <cell r="C6021">
            <v>41</v>
          </cell>
          <cell r="I6021">
            <v>0</v>
          </cell>
          <cell r="R6021">
            <v>0</v>
          </cell>
        </row>
        <row r="6022">
          <cell r="C6022">
            <v>41</v>
          </cell>
          <cell r="I6022">
            <v>0</v>
          </cell>
          <cell r="R6022">
            <v>0</v>
          </cell>
        </row>
        <row r="6023">
          <cell r="C6023">
            <v>41</v>
          </cell>
          <cell r="I6023">
            <v>0</v>
          </cell>
          <cell r="R6023">
            <v>0</v>
          </cell>
        </row>
        <row r="6024">
          <cell r="C6024">
            <v>41</v>
          </cell>
          <cell r="I6024">
            <v>0</v>
          </cell>
          <cell r="R6024">
            <v>0</v>
          </cell>
        </row>
        <row r="6025">
          <cell r="C6025">
            <v>41</v>
          </cell>
          <cell r="I6025">
            <v>0</v>
          </cell>
          <cell r="R6025">
            <v>0</v>
          </cell>
        </row>
        <row r="6026">
          <cell r="C6026">
            <v>41</v>
          </cell>
          <cell r="I6026">
            <v>0</v>
          </cell>
          <cell r="R6026">
            <v>0</v>
          </cell>
        </row>
        <row r="6027">
          <cell r="C6027">
            <v>41</v>
          </cell>
          <cell r="I6027">
            <v>0</v>
          </cell>
          <cell r="R6027">
            <v>0</v>
          </cell>
        </row>
        <row r="6028">
          <cell r="C6028">
            <v>41</v>
          </cell>
          <cell r="I6028">
            <v>0</v>
          </cell>
          <cell r="R6028">
            <v>0</v>
          </cell>
        </row>
        <row r="6029">
          <cell r="C6029">
            <v>41</v>
          </cell>
          <cell r="I6029">
            <v>0</v>
          </cell>
          <cell r="R6029">
            <v>0</v>
          </cell>
        </row>
        <row r="6030">
          <cell r="C6030">
            <v>41</v>
          </cell>
          <cell r="I6030">
            <v>0</v>
          </cell>
          <cell r="R6030">
            <v>0</v>
          </cell>
        </row>
        <row r="6031">
          <cell r="C6031">
            <v>41</v>
          </cell>
          <cell r="I6031">
            <v>0</v>
          </cell>
          <cell r="R6031">
            <v>0</v>
          </cell>
        </row>
        <row r="6032">
          <cell r="C6032">
            <v>41</v>
          </cell>
          <cell r="I6032">
            <v>0</v>
          </cell>
          <cell r="R6032">
            <v>0</v>
          </cell>
        </row>
        <row r="6033">
          <cell r="C6033">
            <v>41</v>
          </cell>
          <cell r="I6033">
            <v>0</v>
          </cell>
          <cell r="R6033">
            <v>0</v>
          </cell>
        </row>
        <row r="6034">
          <cell r="C6034">
            <v>41</v>
          </cell>
          <cell r="I6034">
            <v>0</v>
          </cell>
          <cell r="R6034">
            <v>0</v>
          </cell>
        </row>
        <row r="6035">
          <cell r="C6035">
            <v>41</v>
          </cell>
          <cell r="I6035">
            <v>0</v>
          </cell>
          <cell r="R6035">
            <v>0</v>
          </cell>
        </row>
        <row r="6036">
          <cell r="C6036">
            <v>41</v>
          </cell>
          <cell r="I6036">
            <v>0</v>
          </cell>
          <cell r="R6036">
            <v>0</v>
          </cell>
        </row>
        <row r="6037">
          <cell r="C6037">
            <v>42</v>
          </cell>
          <cell r="I6037">
            <v>0</v>
          </cell>
          <cell r="R6037">
            <v>0</v>
          </cell>
        </row>
        <row r="6038">
          <cell r="C6038">
            <v>42</v>
          </cell>
          <cell r="I6038">
            <v>0</v>
          </cell>
          <cell r="R6038">
            <v>0</v>
          </cell>
        </row>
        <row r="6039">
          <cell r="C6039">
            <v>42</v>
          </cell>
          <cell r="I6039">
            <v>0</v>
          </cell>
          <cell r="R6039">
            <v>0</v>
          </cell>
        </row>
        <row r="6040">
          <cell r="C6040">
            <v>42</v>
          </cell>
          <cell r="I6040">
            <v>0</v>
          </cell>
          <cell r="R6040">
            <v>0</v>
          </cell>
        </row>
        <row r="6041">
          <cell r="C6041">
            <v>42</v>
          </cell>
          <cell r="I6041">
            <v>0</v>
          </cell>
          <cell r="R6041">
            <v>0</v>
          </cell>
        </row>
        <row r="6042">
          <cell r="C6042">
            <v>42</v>
          </cell>
          <cell r="I6042">
            <v>0</v>
          </cell>
          <cell r="R6042">
            <v>0</v>
          </cell>
        </row>
        <row r="6043">
          <cell r="C6043">
            <v>42</v>
          </cell>
          <cell r="I6043">
            <v>0</v>
          </cell>
          <cell r="R6043">
            <v>0</v>
          </cell>
        </row>
        <row r="6044">
          <cell r="C6044">
            <v>42</v>
          </cell>
          <cell r="I6044">
            <v>0</v>
          </cell>
          <cell r="R6044">
            <v>0</v>
          </cell>
        </row>
        <row r="6045">
          <cell r="C6045">
            <v>42</v>
          </cell>
          <cell r="I6045">
            <v>0</v>
          </cell>
          <cell r="R6045">
            <v>0</v>
          </cell>
        </row>
        <row r="6046">
          <cell r="C6046">
            <v>42</v>
          </cell>
          <cell r="I6046">
            <v>0</v>
          </cell>
          <cell r="R6046">
            <v>0</v>
          </cell>
        </row>
        <row r="6047">
          <cell r="C6047">
            <v>42</v>
          </cell>
          <cell r="I6047">
            <v>0</v>
          </cell>
          <cell r="R6047">
            <v>0</v>
          </cell>
        </row>
        <row r="6048">
          <cell r="C6048">
            <v>42</v>
          </cell>
          <cell r="I6048">
            <v>0</v>
          </cell>
          <cell r="R6048">
            <v>0</v>
          </cell>
        </row>
        <row r="6049">
          <cell r="C6049">
            <v>42</v>
          </cell>
          <cell r="I6049">
            <v>0</v>
          </cell>
          <cell r="R6049">
            <v>0</v>
          </cell>
        </row>
        <row r="6050">
          <cell r="C6050">
            <v>42</v>
          </cell>
          <cell r="I6050">
            <v>0</v>
          </cell>
          <cell r="R6050">
            <v>0</v>
          </cell>
        </row>
        <row r="6051">
          <cell r="C6051">
            <v>42</v>
          </cell>
          <cell r="I6051">
            <v>0</v>
          </cell>
          <cell r="R6051">
            <v>0</v>
          </cell>
        </row>
        <row r="6052">
          <cell r="C6052">
            <v>42</v>
          </cell>
          <cell r="I6052">
            <v>0</v>
          </cell>
          <cell r="R6052">
            <v>0</v>
          </cell>
        </row>
        <row r="6053">
          <cell r="C6053">
            <v>43</v>
          </cell>
          <cell r="I6053">
            <v>0</v>
          </cell>
          <cell r="R6053">
            <v>0</v>
          </cell>
        </row>
        <row r="6054">
          <cell r="C6054">
            <v>43</v>
          </cell>
          <cell r="I6054">
            <v>0</v>
          </cell>
          <cell r="R6054">
            <v>0</v>
          </cell>
        </row>
        <row r="6055">
          <cell r="C6055">
            <v>43</v>
          </cell>
          <cell r="I6055">
            <v>0</v>
          </cell>
          <cell r="R6055">
            <v>0</v>
          </cell>
        </row>
        <row r="6056">
          <cell r="C6056">
            <v>43</v>
          </cell>
          <cell r="I6056">
            <v>0</v>
          </cell>
          <cell r="R6056">
            <v>0</v>
          </cell>
        </row>
        <row r="6057">
          <cell r="C6057">
            <v>43</v>
          </cell>
          <cell r="I6057">
            <v>0</v>
          </cell>
          <cell r="R6057">
            <v>0</v>
          </cell>
        </row>
        <row r="6058">
          <cell r="C6058">
            <v>43</v>
          </cell>
          <cell r="I6058">
            <v>0</v>
          </cell>
          <cell r="R6058">
            <v>0</v>
          </cell>
        </row>
        <row r="6059">
          <cell r="C6059">
            <v>43</v>
          </cell>
          <cell r="I6059">
            <v>0</v>
          </cell>
          <cell r="R6059">
            <v>0</v>
          </cell>
        </row>
        <row r="6060">
          <cell r="C6060">
            <v>43</v>
          </cell>
          <cell r="I6060">
            <v>0</v>
          </cell>
          <cell r="R6060">
            <v>0</v>
          </cell>
        </row>
        <row r="6061">
          <cell r="C6061">
            <v>43</v>
          </cell>
          <cell r="I6061">
            <v>0</v>
          </cell>
          <cell r="R6061">
            <v>0</v>
          </cell>
        </row>
        <row r="6062">
          <cell r="C6062">
            <v>43</v>
          </cell>
          <cell r="I6062">
            <v>0</v>
          </cell>
          <cell r="R6062">
            <v>0</v>
          </cell>
        </row>
        <row r="6063">
          <cell r="C6063">
            <v>43</v>
          </cell>
          <cell r="I6063">
            <v>0</v>
          </cell>
          <cell r="R6063">
            <v>0</v>
          </cell>
        </row>
        <row r="6064">
          <cell r="C6064">
            <v>43</v>
          </cell>
          <cell r="I6064">
            <v>0</v>
          </cell>
          <cell r="R6064">
            <v>0</v>
          </cell>
        </row>
        <row r="6065">
          <cell r="C6065">
            <v>43</v>
          </cell>
          <cell r="I6065">
            <v>0</v>
          </cell>
          <cell r="R6065">
            <v>0</v>
          </cell>
        </row>
        <row r="6066">
          <cell r="C6066">
            <v>43</v>
          </cell>
          <cell r="I6066">
            <v>0</v>
          </cell>
          <cell r="R6066">
            <v>0</v>
          </cell>
        </row>
        <row r="6067">
          <cell r="C6067">
            <v>43</v>
          </cell>
          <cell r="I6067">
            <v>0</v>
          </cell>
          <cell r="R6067">
            <v>0</v>
          </cell>
        </row>
        <row r="6068">
          <cell r="C6068">
            <v>43</v>
          </cell>
          <cell r="I6068">
            <v>0</v>
          </cell>
          <cell r="R6068">
            <v>0</v>
          </cell>
        </row>
        <row r="6069">
          <cell r="C6069">
            <v>44</v>
          </cell>
          <cell r="I6069">
            <v>0</v>
          </cell>
          <cell r="R6069">
            <v>0</v>
          </cell>
        </row>
        <row r="6070">
          <cell r="C6070">
            <v>44</v>
          </cell>
          <cell r="I6070">
            <v>0</v>
          </cell>
          <cell r="R6070">
            <v>0</v>
          </cell>
        </row>
        <row r="6071">
          <cell r="C6071">
            <v>44</v>
          </cell>
          <cell r="I6071">
            <v>0</v>
          </cell>
          <cell r="R6071">
            <v>0</v>
          </cell>
        </row>
        <row r="6072">
          <cell r="C6072">
            <v>44</v>
          </cell>
          <cell r="I6072">
            <v>0</v>
          </cell>
          <cell r="R6072">
            <v>0</v>
          </cell>
        </row>
        <row r="6073">
          <cell r="C6073">
            <v>44</v>
          </cell>
          <cell r="I6073">
            <v>0</v>
          </cell>
          <cell r="R6073">
            <v>0</v>
          </cell>
        </row>
        <row r="6074">
          <cell r="C6074">
            <v>44</v>
          </cell>
          <cell r="I6074">
            <v>0</v>
          </cell>
          <cell r="R6074">
            <v>0</v>
          </cell>
        </row>
        <row r="6075">
          <cell r="C6075">
            <v>44</v>
          </cell>
          <cell r="I6075">
            <v>0</v>
          </cell>
          <cell r="R6075">
            <v>0</v>
          </cell>
        </row>
        <row r="6076">
          <cell r="C6076">
            <v>44</v>
          </cell>
          <cell r="I6076">
            <v>0</v>
          </cell>
          <cell r="R6076">
            <v>0</v>
          </cell>
        </row>
        <row r="6077">
          <cell r="C6077">
            <v>44</v>
          </cell>
          <cell r="I6077">
            <v>0</v>
          </cell>
          <cell r="R6077">
            <v>0</v>
          </cell>
        </row>
        <row r="6078">
          <cell r="C6078">
            <v>44</v>
          </cell>
          <cell r="I6078">
            <v>0</v>
          </cell>
          <cell r="R6078">
            <v>0</v>
          </cell>
        </row>
        <row r="6079">
          <cell r="C6079">
            <v>44</v>
          </cell>
          <cell r="I6079">
            <v>0</v>
          </cell>
          <cell r="R6079">
            <v>0</v>
          </cell>
        </row>
        <row r="6080">
          <cell r="C6080">
            <v>44</v>
          </cell>
          <cell r="I6080">
            <v>0</v>
          </cell>
          <cell r="R6080">
            <v>0</v>
          </cell>
        </row>
        <row r="6081">
          <cell r="C6081">
            <v>44</v>
          </cell>
          <cell r="I6081">
            <v>0</v>
          </cell>
          <cell r="R6081">
            <v>0</v>
          </cell>
        </row>
        <row r="6082">
          <cell r="C6082">
            <v>44</v>
          </cell>
          <cell r="I6082">
            <v>0</v>
          </cell>
          <cell r="R6082">
            <v>0</v>
          </cell>
        </row>
        <row r="6083">
          <cell r="C6083">
            <v>44</v>
          </cell>
          <cell r="I6083">
            <v>0</v>
          </cell>
          <cell r="R6083">
            <v>0</v>
          </cell>
        </row>
        <row r="6084">
          <cell r="C6084">
            <v>44</v>
          </cell>
          <cell r="I6084">
            <v>0</v>
          </cell>
          <cell r="R6084">
            <v>0</v>
          </cell>
        </row>
        <row r="6085">
          <cell r="C6085">
            <v>45</v>
          </cell>
          <cell r="I6085">
            <v>0</v>
          </cell>
          <cell r="R6085">
            <v>0</v>
          </cell>
        </row>
        <row r="6086">
          <cell r="C6086">
            <v>45</v>
          </cell>
          <cell r="I6086">
            <v>0</v>
          </cell>
          <cell r="R6086">
            <v>0</v>
          </cell>
        </row>
        <row r="6087">
          <cell r="C6087">
            <v>45</v>
          </cell>
          <cell r="I6087">
            <v>0</v>
          </cell>
          <cell r="R6087">
            <v>0</v>
          </cell>
        </row>
        <row r="6088">
          <cell r="C6088">
            <v>45</v>
          </cell>
          <cell r="I6088">
            <v>0</v>
          </cell>
          <cell r="R6088">
            <v>0</v>
          </cell>
        </row>
        <row r="6089">
          <cell r="C6089">
            <v>45</v>
          </cell>
          <cell r="I6089">
            <v>0</v>
          </cell>
          <cell r="R6089">
            <v>0</v>
          </cell>
        </row>
        <row r="6090">
          <cell r="C6090">
            <v>45</v>
          </cell>
          <cell r="I6090">
            <v>0</v>
          </cell>
          <cell r="R6090">
            <v>0</v>
          </cell>
        </row>
        <row r="6091">
          <cell r="C6091">
            <v>45</v>
          </cell>
          <cell r="I6091">
            <v>0</v>
          </cell>
          <cell r="R6091">
            <v>0</v>
          </cell>
        </row>
        <row r="6092">
          <cell r="C6092">
            <v>45</v>
          </cell>
          <cell r="I6092">
            <v>0</v>
          </cell>
          <cell r="R6092">
            <v>0</v>
          </cell>
        </row>
        <row r="6093">
          <cell r="C6093">
            <v>45</v>
          </cell>
          <cell r="I6093">
            <v>0</v>
          </cell>
          <cell r="R6093">
            <v>0</v>
          </cell>
        </row>
        <row r="6094">
          <cell r="C6094">
            <v>45</v>
          </cell>
          <cell r="I6094">
            <v>0</v>
          </cell>
          <cell r="R6094">
            <v>0</v>
          </cell>
        </row>
        <row r="6095">
          <cell r="C6095">
            <v>45</v>
          </cell>
          <cell r="I6095">
            <v>0</v>
          </cell>
          <cell r="R6095">
            <v>0</v>
          </cell>
        </row>
        <row r="6096">
          <cell r="C6096">
            <v>45</v>
          </cell>
          <cell r="I6096">
            <v>0</v>
          </cell>
          <cell r="R6096">
            <v>0</v>
          </cell>
        </row>
        <row r="6097">
          <cell r="C6097">
            <v>45</v>
          </cell>
          <cell r="I6097">
            <v>0</v>
          </cell>
          <cell r="R6097">
            <v>0</v>
          </cell>
        </row>
        <row r="6098">
          <cell r="C6098">
            <v>45</v>
          </cell>
          <cell r="I6098">
            <v>0</v>
          </cell>
          <cell r="R6098">
            <v>0</v>
          </cell>
        </row>
        <row r="6099">
          <cell r="C6099">
            <v>45</v>
          </cell>
          <cell r="I6099">
            <v>0</v>
          </cell>
          <cell r="R6099">
            <v>0</v>
          </cell>
        </row>
        <row r="6100">
          <cell r="C6100">
            <v>45</v>
          </cell>
          <cell r="I6100">
            <v>0</v>
          </cell>
          <cell r="R6100">
            <v>0</v>
          </cell>
        </row>
        <row r="6101">
          <cell r="C6101">
            <v>46</v>
          </cell>
          <cell r="I6101">
            <v>0</v>
          </cell>
          <cell r="R6101">
            <v>0</v>
          </cell>
        </row>
        <row r="6102">
          <cell r="C6102">
            <v>46</v>
          </cell>
          <cell r="I6102">
            <v>0</v>
          </cell>
          <cell r="R6102">
            <v>0</v>
          </cell>
        </row>
        <row r="6103">
          <cell r="C6103">
            <v>46</v>
          </cell>
          <cell r="I6103">
            <v>0</v>
          </cell>
          <cell r="R6103">
            <v>0</v>
          </cell>
        </row>
        <row r="6104">
          <cell r="C6104">
            <v>46</v>
          </cell>
          <cell r="I6104">
            <v>0</v>
          </cell>
          <cell r="R6104">
            <v>0</v>
          </cell>
        </row>
        <row r="6105">
          <cell r="C6105">
            <v>46</v>
          </cell>
          <cell r="I6105">
            <v>0</v>
          </cell>
          <cell r="R6105">
            <v>0</v>
          </cell>
        </row>
        <row r="6106">
          <cell r="C6106">
            <v>46</v>
          </cell>
          <cell r="I6106">
            <v>0</v>
          </cell>
          <cell r="R6106">
            <v>0</v>
          </cell>
        </row>
        <row r="6107">
          <cell r="C6107">
            <v>46</v>
          </cell>
          <cell r="I6107">
            <v>0</v>
          </cell>
          <cell r="R6107">
            <v>0</v>
          </cell>
        </row>
        <row r="6108">
          <cell r="C6108">
            <v>46</v>
          </cell>
          <cell r="I6108">
            <v>0</v>
          </cell>
          <cell r="R6108">
            <v>0</v>
          </cell>
        </row>
        <row r="6109">
          <cell r="C6109">
            <v>46</v>
          </cell>
          <cell r="I6109">
            <v>0</v>
          </cell>
          <cell r="R6109">
            <v>0</v>
          </cell>
        </row>
        <row r="6110">
          <cell r="C6110">
            <v>46</v>
          </cell>
          <cell r="I6110">
            <v>0</v>
          </cell>
          <cell r="R6110">
            <v>0</v>
          </cell>
        </row>
        <row r="6111">
          <cell r="C6111">
            <v>46</v>
          </cell>
          <cell r="I6111">
            <v>0</v>
          </cell>
          <cell r="R6111">
            <v>0</v>
          </cell>
        </row>
        <row r="6112">
          <cell r="C6112">
            <v>46</v>
          </cell>
          <cell r="I6112">
            <v>0</v>
          </cell>
          <cell r="R6112">
            <v>0</v>
          </cell>
        </row>
        <row r="6113">
          <cell r="C6113">
            <v>46</v>
          </cell>
          <cell r="I6113">
            <v>0</v>
          </cell>
          <cell r="R6113">
            <v>0</v>
          </cell>
        </row>
        <row r="6114">
          <cell r="C6114">
            <v>46</v>
          </cell>
          <cell r="I6114">
            <v>0</v>
          </cell>
          <cell r="R6114">
            <v>0</v>
          </cell>
        </row>
        <row r="6115">
          <cell r="C6115">
            <v>46</v>
          </cell>
          <cell r="I6115">
            <v>0</v>
          </cell>
          <cell r="R6115">
            <v>0</v>
          </cell>
        </row>
        <row r="6116">
          <cell r="C6116">
            <v>46</v>
          </cell>
          <cell r="I6116">
            <v>0</v>
          </cell>
          <cell r="R6116">
            <v>0</v>
          </cell>
        </row>
        <row r="6117">
          <cell r="C6117">
            <v>46</v>
          </cell>
          <cell r="I6117">
            <v>0</v>
          </cell>
          <cell r="R6117">
            <v>0</v>
          </cell>
        </row>
        <row r="6118">
          <cell r="C6118">
            <v>46</v>
          </cell>
          <cell r="I6118">
            <v>0</v>
          </cell>
          <cell r="R6118">
            <v>0</v>
          </cell>
        </row>
        <row r="6119">
          <cell r="C6119">
            <v>46</v>
          </cell>
          <cell r="I6119">
            <v>0</v>
          </cell>
          <cell r="R6119">
            <v>0</v>
          </cell>
        </row>
        <row r="6120">
          <cell r="C6120">
            <v>46</v>
          </cell>
          <cell r="I6120">
            <v>0</v>
          </cell>
          <cell r="R6120">
            <v>0</v>
          </cell>
        </row>
        <row r="6121">
          <cell r="C6121">
            <v>46</v>
          </cell>
          <cell r="I6121">
            <v>0</v>
          </cell>
          <cell r="R6121">
            <v>0</v>
          </cell>
        </row>
        <row r="6122">
          <cell r="C6122">
            <v>46</v>
          </cell>
          <cell r="I6122">
            <v>0</v>
          </cell>
          <cell r="R6122">
            <v>0</v>
          </cell>
        </row>
        <row r="6123">
          <cell r="C6123">
            <v>46</v>
          </cell>
          <cell r="I6123">
            <v>0</v>
          </cell>
          <cell r="R6123">
            <v>0</v>
          </cell>
        </row>
        <row r="6124">
          <cell r="C6124">
            <v>46</v>
          </cell>
          <cell r="I6124">
            <v>0</v>
          </cell>
          <cell r="R6124">
            <v>0</v>
          </cell>
        </row>
        <row r="6125">
          <cell r="C6125">
            <v>46</v>
          </cell>
          <cell r="I6125">
            <v>0</v>
          </cell>
          <cell r="R6125">
            <v>0</v>
          </cell>
        </row>
        <row r="6126">
          <cell r="C6126">
            <v>46</v>
          </cell>
          <cell r="I6126">
            <v>0</v>
          </cell>
          <cell r="R6126">
            <v>0</v>
          </cell>
        </row>
        <row r="6127">
          <cell r="C6127">
            <v>46</v>
          </cell>
          <cell r="I6127">
            <v>0</v>
          </cell>
          <cell r="R6127">
            <v>0</v>
          </cell>
        </row>
        <row r="6128">
          <cell r="C6128">
            <v>46</v>
          </cell>
          <cell r="I6128">
            <v>0</v>
          </cell>
          <cell r="R6128">
            <v>0</v>
          </cell>
        </row>
        <row r="6129">
          <cell r="C6129">
            <v>46</v>
          </cell>
          <cell r="I6129">
            <v>0</v>
          </cell>
          <cell r="R6129">
            <v>0</v>
          </cell>
        </row>
        <row r="6130">
          <cell r="C6130">
            <v>46</v>
          </cell>
          <cell r="I6130">
            <v>0</v>
          </cell>
          <cell r="R6130">
            <v>0</v>
          </cell>
        </row>
        <row r="6131">
          <cell r="C6131">
            <v>46</v>
          </cell>
          <cell r="I6131">
            <v>0</v>
          </cell>
          <cell r="R6131">
            <v>0</v>
          </cell>
        </row>
        <row r="6132">
          <cell r="C6132">
            <v>46</v>
          </cell>
          <cell r="I6132">
            <v>0</v>
          </cell>
          <cell r="R6132">
            <v>0</v>
          </cell>
        </row>
        <row r="6133">
          <cell r="C6133">
            <v>47</v>
          </cell>
          <cell r="I6133">
            <v>0</v>
          </cell>
          <cell r="R6133">
            <v>0</v>
          </cell>
        </row>
        <row r="6134">
          <cell r="C6134">
            <v>47</v>
          </cell>
          <cell r="I6134">
            <v>0</v>
          </cell>
          <cell r="R6134">
            <v>0</v>
          </cell>
        </row>
        <row r="6135">
          <cell r="C6135">
            <v>47</v>
          </cell>
          <cell r="I6135">
            <v>0</v>
          </cell>
          <cell r="R6135">
            <v>0</v>
          </cell>
        </row>
        <row r="6136">
          <cell r="C6136">
            <v>47</v>
          </cell>
          <cell r="I6136">
            <v>0</v>
          </cell>
          <cell r="R6136">
            <v>0</v>
          </cell>
        </row>
        <row r="6137">
          <cell r="C6137">
            <v>47</v>
          </cell>
          <cell r="I6137">
            <v>0</v>
          </cell>
          <cell r="R6137">
            <v>0</v>
          </cell>
        </row>
        <row r="6138">
          <cell r="C6138">
            <v>47</v>
          </cell>
          <cell r="I6138">
            <v>0</v>
          </cell>
          <cell r="R6138">
            <v>0</v>
          </cell>
        </row>
        <row r="6139">
          <cell r="C6139">
            <v>47</v>
          </cell>
          <cell r="I6139">
            <v>0</v>
          </cell>
          <cell r="R6139">
            <v>0</v>
          </cell>
        </row>
        <row r="6140">
          <cell r="C6140">
            <v>47</v>
          </cell>
          <cell r="I6140">
            <v>0</v>
          </cell>
          <cell r="R6140">
            <v>0</v>
          </cell>
        </row>
        <row r="6141">
          <cell r="C6141">
            <v>47</v>
          </cell>
          <cell r="I6141">
            <v>0</v>
          </cell>
          <cell r="R6141">
            <v>0</v>
          </cell>
        </row>
        <row r="6142">
          <cell r="C6142">
            <v>47</v>
          </cell>
          <cell r="I6142">
            <v>0</v>
          </cell>
          <cell r="R6142">
            <v>0</v>
          </cell>
        </row>
        <row r="6143">
          <cell r="C6143">
            <v>47</v>
          </cell>
          <cell r="I6143">
            <v>0</v>
          </cell>
          <cell r="R6143">
            <v>0</v>
          </cell>
        </row>
        <row r="6144">
          <cell r="C6144">
            <v>47</v>
          </cell>
          <cell r="I6144">
            <v>0</v>
          </cell>
          <cell r="R6144">
            <v>0</v>
          </cell>
        </row>
        <row r="6145">
          <cell r="C6145">
            <v>47</v>
          </cell>
          <cell r="I6145">
            <v>0</v>
          </cell>
          <cell r="R6145">
            <v>0</v>
          </cell>
        </row>
        <row r="6146">
          <cell r="C6146">
            <v>47</v>
          </cell>
          <cell r="I6146">
            <v>0</v>
          </cell>
          <cell r="R6146">
            <v>0</v>
          </cell>
        </row>
        <row r="6147">
          <cell r="C6147">
            <v>47</v>
          </cell>
          <cell r="I6147">
            <v>0</v>
          </cell>
          <cell r="R6147">
            <v>0</v>
          </cell>
        </row>
        <row r="6148">
          <cell r="C6148">
            <v>47</v>
          </cell>
          <cell r="I6148">
            <v>0</v>
          </cell>
          <cell r="R6148">
            <v>0</v>
          </cell>
        </row>
        <row r="6149">
          <cell r="C6149">
            <v>47</v>
          </cell>
          <cell r="I6149">
            <v>0</v>
          </cell>
          <cell r="R6149">
            <v>0</v>
          </cell>
        </row>
        <row r="6150">
          <cell r="C6150">
            <v>47</v>
          </cell>
          <cell r="I6150">
            <v>0</v>
          </cell>
          <cell r="R6150">
            <v>0</v>
          </cell>
        </row>
        <row r="6151">
          <cell r="C6151">
            <v>47</v>
          </cell>
          <cell r="I6151">
            <v>0</v>
          </cell>
          <cell r="R6151">
            <v>0</v>
          </cell>
        </row>
        <row r="6152">
          <cell r="C6152">
            <v>47</v>
          </cell>
          <cell r="I6152">
            <v>0</v>
          </cell>
          <cell r="R6152">
            <v>0</v>
          </cell>
        </row>
        <row r="6153">
          <cell r="C6153">
            <v>47</v>
          </cell>
          <cell r="I6153">
            <v>0</v>
          </cell>
          <cell r="R6153">
            <v>0</v>
          </cell>
        </row>
        <row r="6154">
          <cell r="C6154">
            <v>47</v>
          </cell>
          <cell r="I6154">
            <v>0</v>
          </cell>
          <cell r="R6154">
            <v>0</v>
          </cell>
        </row>
        <row r="6155">
          <cell r="C6155">
            <v>47</v>
          </cell>
          <cell r="I6155">
            <v>0</v>
          </cell>
          <cell r="R6155">
            <v>0</v>
          </cell>
        </row>
        <row r="6156">
          <cell r="C6156">
            <v>47</v>
          </cell>
          <cell r="I6156">
            <v>0</v>
          </cell>
          <cell r="R6156">
            <v>0</v>
          </cell>
        </row>
        <row r="6157">
          <cell r="C6157">
            <v>47</v>
          </cell>
          <cell r="I6157">
            <v>0</v>
          </cell>
          <cell r="R6157">
            <v>0</v>
          </cell>
        </row>
        <row r="6158">
          <cell r="C6158">
            <v>47</v>
          </cell>
          <cell r="I6158">
            <v>0</v>
          </cell>
          <cell r="R6158">
            <v>0</v>
          </cell>
        </row>
        <row r="6159">
          <cell r="C6159">
            <v>47</v>
          </cell>
          <cell r="I6159">
            <v>0</v>
          </cell>
          <cell r="R6159">
            <v>0</v>
          </cell>
        </row>
        <row r="6160">
          <cell r="C6160">
            <v>47</v>
          </cell>
          <cell r="I6160">
            <v>0</v>
          </cell>
          <cell r="R6160">
            <v>0</v>
          </cell>
        </row>
        <row r="6161">
          <cell r="C6161">
            <v>47</v>
          </cell>
          <cell r="I6161">
            <v>0</v>
          </cell>
          <cell r="R6161">
            <v>0</v>
          </cell>
        </row>
        <row r="6162">
          <cell r="C6162">
            <v>47</v>
          </cell>
          <cell r="I6162">
            <v>0</v>
          </cell>
          <cell r="R6162">
            <v>0</v>
          </cell>
        </row>
        <row r="6163">
          <cell r="C6163">
            <v>47</v>
          </cell>
          <cell r="I6163">
            <v>0</v>
          </cell>
          <cell r="R6163">
            <v>0</v>
          </cell>
        </row>
        <row r="6164">
          <cell r="C6164">
            <v>47</v>
          </cell>
          <cell r="I6164">
            <v>0</v>
          </cell>
          <cell r="R6164">
            <v>0</v>
          </cell>
        </row>
        <row r="6165">
          <cell r="C6165">
            <v>48</v>
          </cell>
          <cell r="I6165">
            <v>0</v>
          </cell>
          <cell r="R6165">
            <v>0</v>
          </cell>
        </row>
        <row r="6166">
          <cell r="C6166">
            <v>48</v>
          </cell>
          <cell r="I6166">
            <v>0</v>
          </cell>
          <cell r="R6166">
            <v>0</v>
          </cell>
        </row>
        <row r="6167">
          <cell r="C6167">
            <v>48</v>
          </cell>
          <cell r="I6167">
            <v>0</v>
          </cell>
          <cell r="R6167">
            <v>0</v>
          </cell>
        </row>
        <row r="6168">
          <cell r="C6168">
            <v>48</v>
          </cell>
          <cell r="I6168">
            <v>0</v>
          </cell>
          <cell r="R6168">
            <v>0</v>
          </cell>
        </row>
        <row r="6169">
          <cell r="C6169">
            <v>48</v>
          </cell>
          <cell r="I6169">
            <v>0</v>
          </cell>
          <cell r="R6169">
            <v>0</v>
          </cell>
        </row>
        <row r="6170">
          <cell r="C6170">
            <v>48</v>
          </cell>
          <cell r="I6170">
            <v>0</v>
          </cell>
          <cell r="R6170">
            <v>0</v>
          </cell>
        </row>
        <row r="6171">
          <cell r="C6171">
            <v>48</v>
          </cell>
          <cell r="I6171">
            <v>0</v>
          </cell>
          <cell r="R6171">
            <v>0</v>
          </cell>
        </row>
        <row r="6172">
          <cell r="C6172">
            <v>48</v>
          </cell>
          <cell r="I6172">
            <v>0</v>
          </cell>
          <cell r="R6172">
            <v>0</v>
          </cell>
        </row>
        <row r="6173">
          <cell r="C6173">
            <v>48</v>
          </cell>
          <cell r="I6173">
            <v>0</v>
          </cell>
          <cell r="R6173">
            <v>0</v>
          </cell>
        </row>
        <row r="6174">
          <cell r="C6174">
            <v>48</v>
          </cell>
          <cell r="I6174">
            <v>0</v>
          </cell>
          <cell r="R6174">
            <v>0</v>
          </cell>
        </row>
        <row r="6175">
          <cell r="C6175">
            <v>48</v>
          </cell>
          <cell r="I6175">
            <v>0</v>
          </cell>
          <cell r="R6175">
            <v>0</v>
          </cell>
        </row>
        <row r="6176">
          <cell r="C6176">
            <v>48</v>
          </cell>
          <cell r="I6176">
            <v>0</v>
          </cell>
          <cell r="R6176">
            <v>0</v>
          </cell>
        </row>
        <row r="6177">
          <cell r="C6177">
            <v>48</v>
          </cell>
          <cell r="I6177">
            <v>0</v>
          </cell>
          <cell r="R6177">
            <v>0</v>
          </cell>
        </row>
        <row r="6178">
          <cell r="C6178">
            <v>48</v>
          </cell>
          <cell r="I6178">
            <v>0</v>
          </cell>
          <cell r="R6178">
            <v>0</v>
          </cell>
        </row>
        <row r="6179">
          <cell r="C6179">
            <v>48</v>
          </cell>
          <cell r="I6179">
            <v>0</v>
          </cell>
          <cell r="R6179">
            <v>0</v>
          </cell>
        </row>
        <row r="6180">
          <cell r="C6180">
            <v>48</v>
          </cell>
          <cell r="I6180">
            <v>0</v>
          </cell>
          <cell r="R6180">
            <v>0</v>
          </cell>
        </row>
        <row r="6181">
          <cell r="C6181">
            <v>48</v>
          </cell>
          <cell r="I6181">
            <v>0</v>
          </cell>
          <cell r="R6181">
            <v>0</v>
          </cell>
        </row>
        <row r="6182">
          <cell r="C6182">
            <v>48</v>
          </cell>
          <cell r="I6182">
            <v>0</v>
          </cell>
          <cell r="R6182">
            <v>0</v>
          </cell>
        </row>
        <row r="6183">
          <cell r="C6183">
            <v>48</v>
          </cell>
          <cell r="I6183">
            <v>0</v>
          </cell>
          <cell r="R6183">
            <v>0</v>
          </cell>
        </row>
        <row r="6184">
          <cell r="C6184">
            <v>48</v>
          </cell>
          <cell r="I6184">
            <v>0</v>
          </cell>
          <cell r="R6184">
            <v>0</v>
          </cell>
        </row>
        <row r="6185">
          <cell r="C6185">
            <v>48</v>
          </cell>
          <cell r="I6185">
            <v>0</v>
          </cell>
          <cell r="R6185">
            <v>0</v>
          </cell>
        </row>
        <row r="6186">
          <cell r="C6186">
            <v>48</v>
          </cell>
          <cell r="I6186">
            <v>0</v>
          </cell>
          <cell r="R6186">
            <v>0</v>
          </cell>
        </row>
        <row r="6187">
          <cell r="C6187">
            <v>48</v>
          </cell>
          <cell r="I6187">
            <v>0</v>
          </cell>
          <cell r="R6187">
            <v>0</v>
          </cell>
        </row>
        <row r="6188">
          <cell r="C6188">
            <v>48</v>
          </cell>
          <cell r="I6188">
            <v>0</v>
          </cell>
          <cell r="R6188">
            <v>0</v>
          </cell>
        </row>
        <row r="6189">
          <cell r="C6189">
            <v>48</v>
          </cell>
          <cell r="I6189">
            <v>0</v>
          </cell>
          <cell r="R6189">
            <v>0</v>
          </cell>
        </row>
        <row r="6190">
          <cell r="C6190">
            <v>48</v>
          </cell>
          <cell r="I6190">
            <v>0</v>
          </cell>
          <cell r="R6190">
            <v>0</v>
          </cell>
        </row>
        <row r="6191">
          <cell r="C6191">
            <v>48</v>
          </cell>
          <cell r="I6191">
            <v>0</v>
          </cell>
          <cell r="R6191">
            <v>0</v>
          </cell>
        </row>
        <row r="6192">
          <cell r="C6192">
            <v>48</v>
          </cell>
          <cell r="I6192">
            <v>0</v>
          </cell>
          <cell r="R6192">
            <v>0</v>
          </cell>
        </row>
        <row r="6193">
          <cell r="C6193">
            <v>48</v>
          </cell>
          <cell r="I6193">
            <v>0</v>
          </cell>
          <cell r="R6193">
            <v>0</v>
          </cell>
        </row>
        <row r="6194">
          <cell r="C6194">
            <v>48</v>
          </cell>
          <cell r="I6194">
            <v>0</v>
          </cell>
          <cell r="R6194">
            <v>0</v>
          </cell>
        </row>
        <row r="6195">
          <cell r="C6195">
            <v>48</v>
          </cell>
          <cell r="I6195">
            <v>0</v>
          </cell>
          <cell r="R6195">
            <v>0</v>
          </cell>
        </row>
        <row r="6196">
          <cell r="C6196">
            <v>48</v>
          </cell>
          <cell r="I6196">
            <v>0</v>
          </cell>
          <cell r="R6196">
            <v>0</v>
          </cell>
        </row>
        <row r="6197">
          <cell r="C6197">
            <v>27</v>
          </cell>
          <cell r="I6197">
            <v>0</v>
          </cell>
          <cell r="R6197">
            <v>0</v>
          </cell>
        </row>
        <row r="6198">
          <cell r="C6198">
            <v>27</v>
          </cell>
          <cell r="I6198">
            <v>0</v>
          </cell>
          <cell r="R6198">
            <v>0</v>
          </cell>
        </row>
        <row r="6199">
          <cell r="C6199">
            <v>27</v>
          </cell>
          <cell r="I6199">
            <v>0</v>
          </cell>
          <cell r="R6199">
            <v>0</v>
          </cell>
        </row>
        <row r="6200">
          <cell r="C6200">
            <v>27</v>
          </cell>
          <cell r="I6200">
            <v>0</v>
          </cell>
          <cell r="R6200">
            <v>0</v>
          </cell>
        </row>
        <row r="6201">
          <cell r="C6201">
            <v>27</v>
          </cell>
          <cell r="I6201">
            <v>0</v>
          </cell>
          <cell r="R6201">
            <v>0</v>
          </cell>
        </row>
        <row r="6202">
          <cell r="C6202">
            <v>27</v>
          </cell>
          <cell r="I6202">
            <v>0</v>
          </cell>
          <cell r="R6202">
            <v>0</v>
          </cell>
        </row>
        <row r="6203">
          <cell r="C6203">
            <v>27</v>
          </cell>
          <cell r="I6203">
            <v>0</v>
          </cell>
          <cell r="R6203">
            <v>0</v>
          </cell>
        </row>
        <row r="6204">
          <cell r="C6204">
            <v>27</v>
          </cell>
          <cell r="I6204">
            <v>0</v>
          </cell>
          <cell r="R6204">
            <v>0</v>
          </cell>
        </row>
        <row r="6205">
          <cell r="C6205">
            <v>27</v>
          </cell>
          <cell r="I6205">
            <v>0</v>
          </cell>
          <cell r="R6205">
            <v>0</v>
          </cell>
        </row>
        <row r="6206">
          <cell r="C6206">
            <v>27</v>
          </cell>
          <cell r="I6206">
            <v>0</v>
          </cell>
          <cell r="R6206">
            <v>0</v>
          </cell>
        </row>
        <row r="6207">
          <cell r="C6207">
            <v>27</v>
          </cell>
          <cell r="I6207">
            <v>0</v>
          </cell>
          <cell r="R6207">
            <v>0</v>
          </cell>
        </row>
        <row r="6208">
          <cell r="C6208">
            <v>27</v>
          </cell>
          <cell r="I6208">
            <v>0</v>
          </cell>
          <cell r="R6208">
            <v>0</v>
          </cell>
        </row>
        <row r="6209">
          <cell r="C6209">
            <v>27</v>
          </cell>
          <cell r="I6209">
            <v>0</v>
          </cell>
          <cell r="R6209">
            <v>0</v>
          </cell>
        </row>
        <row r="6210">
          <cell r="C6210">
            <v>27</v>
          </cell>
          <cell r="I6210">
            <v>0</v>
          </cell>
          <cell r="R6210">
            <v>0</v>
          </cell>
        </row>
        <row r="6211">
          <cell r="C6211">
            <v>27</v>
          </cell>
          <cell r="I6211">
            <v>0</v>
          </cell>
          <cell r="R6211">
            <v>0</v>
          </cell>
        </row>
        <row r="6212">
          <cell r="C6212">
            <v>27</v>
          </cell>
          <cell r="I6212">
            <v>0</v>
          </cell>
          <cell r="R6212">
            <v>0</v>
          </cell>
        </row>
        <row r="6213">
          <cell r="C6213">
            <v>28</v>
          </cell>
          <cell r="I6213">
            <v>0</v>
          </cell>
          <cell r="R6213">
            <v>0</v>
          </cell>
        </row>
        <row r="6214">
          <cell r="C6214">
            <v>28</v>
          </cell>
          <cell r="I6214">
            <v>0</v>
          </cell>
          <cell r="R6214">
            <v>0</v>
          </cell>
        </row>
        <row r="6215">
          <cell r="C6215">
            <v>28</v>
          </cell>
          <cell r="I6215">
            <v>0</v>
          </cell>
          <cell r="R6215">
            <v>0</v>
          </cell>
        </row>
        <row r="6216">
          <cell r="C6216">
            <v>28</v>
          </cell>
          <cell r="I6216">
            <v>0</v>
          </cell>
          <cell r="R6216">
            <v>0</v>
          </cell>
        </row>
        <row r="6217">
          <cell r="C6217">
            <v>28</v>
          </cell>
          <cell r="I6217">
            <v>0</v>
          </cell>
          <cell r="R6217">
            <v>0</v>
          </cell>
        </row>
        <row r="6218">
          <cell r="C6218">
            <v>28</v>
          </cell>
          <cell r="I6218">
            <v>0</v>
          </cell>
          <cell r="R6218">
            <v>0</v>
          </cell>
        </row>
        <row r="6219">
          <cell r="C6219">
            <v>28</v>
          </cell>
          <cell r="I6219">
            <v>0</v>
          </cell>
          <cell r="R6219">
            <v>0</v>
          </cell>
        </row>
        <row r="6220">
          <cell r="C6220">
            <v>28</v>
          </cell>
          <cell r="I6220">
            <v>0</v>
          </cell>
          <cell r="R6220">
            <v>0</v>
          </cell>
        </row>
        <row r="6221">
          <cell r="C6221">
            <v>28</v>
          </cell>
          <cell r="I6221">
            <v>0</v>
          </cell>
          <cell r="R6221">
            <v>0</v>
          </cell>
        </row>
        <row r="6222">
          <cell r="C6222">
            <v>28</v>
          </cell>
          <cell r="I6222">
            <v>0</v>
          </cell>
          <cell r="R6222">
            <v>0</v>
          </cell>
        </row>
        <row r="6223">
          <cell r="C6223">
            <v>28</v>
          </cell>
          <cell r="I6223">
            <v>0</v>
          </cell>
          <cell r="R6223">
            <v>0</v>
          </cell>
        </row>
        <row r="6224">
          <cell r="C6224">
            <v>28</v>
          </cell>
          <cell r="I6224">
            <v>0</v>
          </cell>
          <cell r="R6224">
            <v>0</v>
          </cell>
        </row>
        <row r="6225">
          <cell r="C6225">
            <v>28</v>
          </cell>
          <cell r="I6225">
            <v>0</v>
          </cell>
          <cell r="R6225">
            <v>0</v>
          </cell>
        </row>
        <row r="6226">
          <cell r="C6226">
            <v>28</v>
          </cell>
          <cell r="I6226">
            <v>0</v>
          </cell>
          <cell r="R6226">
            <v>0</v>
          </cell>
        </row>
        <row r="6227">
          <cell r="C6227">
            <v>28</v>
          </cell>
          <cell r="I6227">
            <v>0</v>
          </cell>
          <cell r="R6227">
            <v>0</v>
          </cell>
        </row>
        <row r="6228">
          <cell r="C6228">
            <v>28</v>
          </cell>
          <cell r="I6228">
            <v>0</v>
          </cell>
          <cell r="R6228">
            <v>0</v>
          </cell>
        </row>
        <row r="6229">
          <cell r="C6229">
            <v>29</v>
          </cell>
          <cell r="I6229">
            <v>0</v>
          </cell>
          <cell r="R6229">
            <v>0</v>
          </cell>
        </row>
        <row r="6230">
          <cell r="C6230">
            <v>29</v>
          </cell>
          <cell r="I6230">
            <v>0</v>
          </cell>
          <cell r="R6230">
            <v>0</v>
          </cell>
        </row>
        <row r="6231">
          <cell r="C6231">
            <v>29</v>
          </cell>
          <cell r="I6231">
            <v>0</v>
          </cell>
          <cell r="R6231">
            <v>0</v>
          </cell>
        </row>
        <row r="6232">
          <cell r="C6232">
            <v>29</v>
          </cell>
          <cell r="I6232">
            <v>0</v>
          </cell>
          <cell r="R6232">
            <v>0</v>
          </cell>
        </row>
        <row r="6233">
          <cell r="C6233">
            <v>29</v>
          </cell>
          <cell r="I6233">
            <v>0</v>
          </cell>
          <cell r="R6233">
            <v>0</v>
          </cell>
        </row>
        <row r="6234">
          <cell r="C6234">
            <v>29</v>
          </cell>
          <cell r="I6234">
            <v>0</v>
          </cell>
          <cell r="R6234">
            <v>0</v>
          </cell>
        </row>
        <row r="6235">
          <cell r="C6235">
            <v>29</v>
          </cell>
          <cell r="I6235">
            <v>0</v>
          </cell>
          <cell r="R6235">
            <v>0</v>
          </cell>
        </row>
        <row r="6236">
          <cell r="C6236">
            <v>29</v>
          </cell>
          <cell r="I6236">
            <v>0</v>
          </cell>
          <cell r="R6236">
            <v>0</v>
          </cell>
        </row>
        <row r="6237">
          <cell r="C6237">
            <v>29</v>
          </cell>
          <cell r="I6237">
            <v>0</v>
          </cell>
          <cell r="R6237">
            <v>0</v>
          </cell>
        </row>
        <row r="6238">
          <cell r="C6238">
            <v>29</v>
          </cell>
          <cell r="I6238">
            <v>0</v>
          </cell>
          <cell r="R6238">
            <v>0</v>
          </cell>
        </row>
        <row r="6239">
          <cell r="C6239">
            <v>29</v>
          </cell>
          <cell r="I6239">
            <v>0</v>
          </cell>
          <cell r="R6239">
            <v>0</v>
          </cell>
        </row>
        <row r="6240">
          <cell r="C6240">
            <v>29</v>
          </cell>
          <cell r="I6240">
            <v>0</v>
          </cell>
          <cell r="R6240">
            <v>0</v>
          </cell>
        </row>
        <row r="6241">
          <cell r="C6241">
            <v>29</v>
          </cell>
          <cell r="I6241">
            <v>0</v>
          </cell>
          <cell r="R6241">
            <v>0</v>
          </cell>
        </row>
        <row r="6242">
          <cell r="C6242">
            <v>29</v>
          </cell>
          <cell r="I6242">
            <v>0</v>
          </cell>
          <cell r="R6242">
            <v>0</v>
          </cell>
        </row>
        <row r="6243">
          <cell r="C6243">
            <v>29</v>
          </cell>
          <cell r="I6243">
            <v>0</v>
          </cell>
          <cell r="R6243">
            <v>0</v>
          </cell>
        </row>
        <row r="6244">
          <cell r="C6244">
            <v>29</v>
          </cell>
          <cell r="I6244">
            <v>0</v>
          </cell>
          <cell r="R6244">
            <v>0</v>
          </cell>
        </row>
        <row r="6245">
          <cell r="C6245">
            <v>29</v>
          </cell>
          <cell r="I6245">
            <v>0</v>
          </cell>
          <cell r="R6245">
            <v>0</v>
          </cell>
        </row>
        <row r="6246">
          <cell r="C6246">
            <v>29</v>
          </cell>
          <cell r="I6246">
            <v>0</v>
          </cell>
          <cell r="R6246">
            <v>0</v>
          </cell>
        </row>
        <row r="6247">
          <cell r="C6247">
            <v>29</v>
          </cell>
          <cell r="I6247">
            <v>0</v>
          </cell>
          <cell r="R6247">
            <v>0</v>
          </cell>
        </row>
        <row r="6248">
          <cell r="C6248">
            <v>29</v>
          </cell>
          <cell r="I6248">
            <v>0</v>
          </cell>
          <cell r="R6248">
            <v>0</v>
          </cell>
        </row>
        <row r="6249">
          <cell r="C6249">
            <v>29</v>
          </cell>
          <cell r="I6249">
            <v>0</v>
          </cell>
          <cell r="R6249">
            <v>0</v>
          </cell>
        </row>
        <row r="6250">
          <cell r="C6250">
            <v>29</v>
          </cell>
          <cell r="I6250">
            <v>0</v>
          </cell>
          <cell r="R6250">
            <v>0</v>
          </cell>
        </row>
        <row r="6251">
          <cell r="C6251">
            <v>29</v>
          </cell>
          <cell r="I6251">
            <v>0</v>
          </cell>
          <cell r="R6251">
            <v>0</v>
          </cell>
        </row>
        <row r="6252">
          <cell r="C6252">
            <v>29</v>
          </cell>
          <cell r="I6252">
            <v>0</v>
          </cell>
          <cell r="R6252">
            <v>0</v>
          </cell>
        </row>
        <row r="6253">
          <cell r="C6253">
            <v>29</v>
          </cell>
          <cell r="I6253">
            <v>0</v>
          </cell>
          <cell r="R6253">
            <v>0</v>
          </cell>
        </row>
        <row r="6254">
          <cell r="C6254">
            <v>29</v>
          </cell>
          <cell r="I6254">
            <v>0</v>
          </cell>
          <cell r="R6254">
            <v>0</v>
          </cell>
        </row>
        <row r="6255">
          <cell r="C6255">
            <v>29</v>
          </cell>
          <cell r="I6255">
            <v>0</v>
          </cell>
          <cell r="R6255">
            <v>0</v>
          </cell>
        </row>
        <row r="6256">
          <cell r="C6256">
            <v>29</v>
          </cell>
          <cell r="I6256">
            <v>0</v>
          </cell>
          <cell r="R6256">
            <v>0</v>
          </cell>
        </row>
        <row r="6257">
          <cell r="C6257">
            <v>29</v>
          </cell>
          <cell r="I6257">
            <v>0</v>
          </cell>
          <cell r="R6257">
            <v>0</v>
          </cell>
        </row>
        <row r="6258">
          <cell r="C6258">
            <v>29</v>
          </cell>
          <cell r="I6258">
            <v>0</v>
          </cell>
          <cell r="R6258">
            <v>0</v>
          </cell>
        </row>
        <row r="6259">
          <cell r="C6259">
            <v>29</v>
          </cell>
          <cell r="I6259">
            <v>0</v>
          </cell>
          <cell r="R6259">
            <v>0</v>
          </cell>
        </row>
        <row r="6260">
          <cell r="C6260">
            <v>29</v>
          </cell>
          <cell r="I6260">
            <v>0</v>
          </cell>
          <cell r="R6260">
            <v>0</v>
          </cell>
        </row>
        <row r="6261">
          <cell r="C6261">
            <v>30</v>
          </cell>
          <cell r="I6261">
            <v>0</v>
          </cell>
          <cell r="R6261">
            <v>0</v>
          </cell>
        </row>
        <row r="6262">
          <cell r="C6262">
            <v>30</v>
          </cell>
          <cell r="I6262">
            <v>0</v>
          </cell>
          <cell r="R6262">
            <v>0</v>
          </cell>
        </row>
        <row r="6263">
          <cell r="C6263">
            <v>30</v>
          </cell>
          <cell r="I6263">
            <v>0</v>
          </cell>
          <cell r="R6263">
            <v>0</v>
          </cell>
        </row>
        <row r="6264">
          <cell r="C6264">
            <v>30</v>
          </cell>
          <cell r="I6264">
            <v>0</v>
          </cell>
          <cell r="R6264">
            <v>0</v>
          </cell>
        </row>
        <row r="6265">
          <cell r="C6265">
            <v>30</v>
          </cell>
          <cell r="I6265">
            <v>0</v>
          </cell>
          <cell r="R6265">
            <v>0</v>
          </cell>
        </row>
        <row r="6266">
          <cell r="C6266">
            <v>30</v>
          </cell>
          <cell r="I6266">
            <v>0</v>
          </cell>
          <cell r="R6266">
            <v>0</v>
          </cell>
        </row>
        <row r="6267">
          <cell r="C6267">
            <v>30</v>
          </cell>
          <cell r="I6267">
            <v>0</v>
          </cell>
          <cell r="R6267">
            <v>0</v>
          </cell>
        </row>
        <row r="6268">
          <cell r="C6268">
            <v>30</v>
          </cell>
          <cell r="I6268">
            <v>0</v>
          </cell>
          <cell r="R6268">
            <v>0</v>
          </cell>
        </row>
        <row r="6269">
          <cell r="C6269">
            <v>30</v>
          </cell>
          <cell r="I6269">
            <v>0</v>
          </cell>
          <cell r="R6269">
            <v>0</v>
          </cell>
        </row>
        <row r="6270">
          <cell r="C6270">
            <v>30</v>
          </cell>
          <cell r="I6270">
            <v>0</v>
          </cell>
          <cell r="R6270">
            <v>0</v>
          </cell>
        </row>
        <row r="6271">
          <cell r="C6271">
            <v>30</v>
          </cell>
          <cell r="I6271">
            <v>0</v>
          </cell>
          <cell r="R6271">
            <v>0</v>
          </cell>
        </row>
        <row r="6272">
          <cell r="C6272">
            <v>30</v>
          </cell>
          <cell r="I6272">
            <v>0</v>
          </cell>
          <cell r="R6272">
            <v>0</v>
          </cell>
        </row>
        <row r="6273">
          <cell r="C6273">
            <v>30</v>
          </cell>
          <cell r="I6273">
            <v>0</v>
          </cell>
          <cell r="R6273">
            <v>0</v>
          </cell>
        </row>
        <row r="6274">
          <cell r="C6274">
            <v>30</v>
          </cell>
          <cell r="I6274">
            <v>0</v>
          </cell>
          <cell r="R6274">
            <v>0</v>
          </cell>
        </row>
        <row r="6275">
          <cell r="C6275">
            <v>30</v>
          </cell>
          <cell r="I6275">
            <v>0</v>
          </cell>
          <cell r="R6275">
            <v>0</v>
          </cell>
        </row>
        <row r="6276">
          <cell r="C6276">
            <v>30</v>
          </cell>
          <cell r="I6276">
            <v>0</v>
          </cell>
          <cell r="R6276">
            <v>0</v>
          </cell>
        </row>
        <row r="6277">
          <cell r="C6277">
            <v>30</v>
          </cell>
          <cell r="I6277">
            <v>0</v>
          </cell>
          <cell r="R6277">
            <v>0</v>
          </cell>
        </row>
        <row r="6278">
          <cell r="C6278">
            <v>30</v>
          </cell>
          <cell r="I6278">
            <v>0</v>
          </cell>
          <cell r="R6278">
            <v>0</v>
          </cell>
        </row>
        <row r="6279">
          <cell r="C6279">
            <v>30</v>
          </cell>
          <cell r="I6279">
            <v>0</v>
          </cell>
          <cell r="R6279">
            <v>0</v>
          </cell>
        </row>
        <row r="6280">
          <cell r="C6280">
            <v>30</v>
          </cell>
          <cell r="I6280">
            <v>0</v>
          </cell>
          <cell r="R6280">
            <v>0</v>
          </cell>
        </row>
        <row r="6281">
          <cell r="C6281">
            <v>30</v>
          </cell>
          <cell r="I6281">
            <v>0</v>
          </cell>
          <cell r="R6281">
            <v>0</v>
          </cell>
        </row>
        <row r="6282">
          <cell r="C6282">
            <v>30</v>
          </cell>
          <cell r="I6282">
            <v>0</v>
          </cell>
          <cell r="R6282">
            <v>0</v>
          </cell>
        </row>
        <row r="6283">
          <cell r="C6283">
            <v>30</v>
          </cell>
          <cell r="I6283">
            <v>0</v>
          </cell>
          <cell r="R6283">
            <v>0</v>
          </cell>
        </row>
        <row r="6284">
          <cell r="C6284">
            <v>30</v>
          </cell>
          <cell r="I6284">
            <v>0</v>
          </cell>
          <cell r="R6284">
            <v>0</v>
          </cell>
        </row>
        <row r="6285">
          <cell r="C6285">
            <v>30</v>
          </cell>
          <cell r="I6285">
            <v>0</v>
          </cell>
          <cell r="R6285">
            <v>0</v>
          </cell>
        </row>
        <row r="6286">
          <cell r="C6286">
            <v>30</v>
          </cell>
          <cell r="I6286">
            <v>0</v>
          </cell>
          <cell r="R6286">
            <v>0</v>
          </cell>
        </row>
        <row r="6287">
          <cell r="C6287">
            <v>30</v>
          </cell>
          <cell r="I6287">
            <v>0</v>
          </cell>
          <cell r="R6287">
            <v>0</v>
          </cell>
        </row>
        <row r="6288">
          <cell r="C6288">
            <v>30</v>
          </cell>
          <cell r="I6288">
            <v>0</v>
          </cell>
          <cell r="R6288">
            <v>0</v>
          </cell>
        </row>
        <row r="6289">
          <cell r="C6289">
            <v>30</v>
          </cell>
          <cell r="I6289">
            <v>0</v>
          </cell>
          <cell r="R6289">
            <v>0</v>
          </cell>
        </row>
        <row r="6290">
          <cell r="C6290">
            <v>30</v>
          </cell>
          <cell r="I6290">
            <v>0</v>
          </cell>
          <cell r="R6290">
            <v>0</v>
          </cell>
        </row>
        <row r="6291">
          <cell r="C6291">
            <v>30</v>
          </cell>
          <cell r="I6291">
            <v>0</v>
          </cell>
          <cell r="R6291">
            <v>0</v>
          </cell>
        </row>
        <row r="6292">
          <cell r="C6292">
            <v>30</v>
          </cell>
          <cell r="I6292">
            <v>0</v>
          </cell>
          <cell r="R6292">
            <v>0</v>
          </cell>
        </row>
        <row r="6293">
          <cell r="C6293">
            <v>31</v>
          </cell>
          <cell r="I6293">
            <v>0</v>
          </cell>
          <cell r="R6293">
            <v>0</v>
          </cell>
        </row>
        <row r="6294">
          <cell r="C6294">
            <v>31</v>
          </cell>
          <cell r="I6294">
            <v>0</v>
          </cell>
          <cell r="R6294">
            <v>0</v>
          </cell>
        </row>
        <row r="6295">
          <cell r="C6295">
            <v>31</v>
          </cell>
          <cell r="I6295">
            <v>0</v>
          </cell>
          <cell r="R6295">
            <v>0</v>
          </cell>
        </row>
        <row r="6296">
          <cell r="C6296">
            <v>31</v>
          </cell>
          <cell r="I6296">
            <v>0</v>
          </cell>
          <cell r="R6296">
            <v>0</v>
          </cell>
        </row>
        <row r="6297">
          <cell r="C6297">
            <v>31</v>
          </cell>
          <cell r="I6297">
            <v>0</v>
          </cell>
          <cell r="R6297">
            <v>0</v>
          </cell>
        </row>
        <row r="6298">
          <cell r="C6298">
            <v>31</v>
          </cell>
          <cell r="I6298">
            <v>0</v>
          </cell>
          <cell r="R6298">
            <v>0</v>
          </cell>
        </row>
        <row r="6299">
          <cell r="C6299">
            <v>31</v>
          </cell>
          <cell r="I6299">
            <v>0</v>
          </cell>
          <cell r="R6299">
            <v>0</v>
          </cell>
        </row>
        <row r="6300">
          <cell r="C6300">
            <v>31</v>
          </cell>
          <cell r="I6300">
            <v>0</v>
          </cell>
          <cell r="R6300">
            <v>0</v>
          </cell>
        </row>
        <row r="6301">
          <cell r="C6301">
            <v>31</v>
          </cell>
          <cell r="I6301">
            <v>0</v>
          </cell>
          <cell r="R6301">
            <v>0</v>
          </cell>
        </row>
        <row r="6302">
          <cell r="C6302">
            <v>31</v>
          </cell>
          <cell r="I6302">
            <v>0</v>
          </cell>
          <cell r="R6302">
            <v>0</v>
          </cell>
        </row>
        <row r="6303">
          <cell r="C6303">
            <v>31</v>
          </cell>
          <cell r="I6303">
            <v>0</v>
          </cell>
          <cell r="R6303">
            <v>0</v>
          </cell>
        </row>
        <row r="6304">
          <cell r="C6304">
            <v>31</v>
          </cell>
          <cell r="I6304">
            <v>0</v>
          </cell>
          <cell r="R6304">
            <v>0</v>
          </cell>
        </row>
        <row r="6305">
          <cell r="C6305">
            <v>31</v>
          </cell>
          <cell r="I6305">
            <v>0</v>
          </cell>
          <cell r="R6305">
            <v>0</v>
          </cell>
        </row>
        <row r="6306">
          <cell r="C6306">
            <v>31</v>
          </cell>
          <cell r="I6306">
            <v>0</v>
          </cell>
          <cell r="R6306">
            <v>0</v>
          </cell>
        </row>
        <row r="6307">
          <cell r="C6307">
            <v>31</v>
          </cell>
          <cell r="I6307">
            <v>0</v>
          </cell>
          <cell r="R6307">
            <v>0</v>
          </cell>
        </row>
        <row r="6308">
          <cell r="C6308">
            <v>31</v>
          </cell>
          <cell r="I6308">
            <v>0</v>
          </cell>
          <cell r="R6308">
            <v>0</v>
          </cell>
        </row>
        <row r="6309">
          <cell r="C6309">
            <v>39</v>
          </cell>
          <cell r="I6309">
            <v>0</v>
          </cell>
          <cell r="R6309">
            <v>0</v>
          </cell>
        </row>
        <row r="6310">
          <cell r="C6310">
            <v>39</v>
          </cell>
          <cell r="I6310">
            <v>0</v>
          </cell>
          <cell r="R6310">
            <v>0</v>
          </cell>
        </row>
        <row r="6311">
          <cell r="C6311">
            <v>39</v>
          </cell>
          <cell r="I6311">
            <v>0</v>
          </cell>
          <cell r="R6311">
            <v>0</v>
          </cell>
        </row>
        <row r="6312">
          <cell r="C6312">
            <v>39</v>
          </cell>
          <cell r="I6312">
            <v>0</v>
          </cell>
          <cell r="R6312">
            <v>0</v>
          </cell>
        </row>
        <row r="6313">
          <cell r="C6313">
            <v>39</v>
          </cell>
          <cell r="I6313">
            <v>0</v>
          </cell>
          <cell r="R6313">
            <v>0</v>
          </cell>
        </row>
        <row r="6314">
          <cell r="C6314">
            <v>39</v>
          </cell>
          <cell r="I6314">
            <v>0</v>
          </cell>
          <cell r="R6314">
            <v>0</v>
          </cell>
        </row>
        <row r="6315">
          <cell r="C6315">
            <v>39</v>
          </cell>
          <cell r="I6315">
            <v>0</v>
          </cell>
          <cell r="R6315">
            <v>0</v>
          </cell>
        </row>
        <row r="6316">
          <cell r="C6316">
            <v>39</v>
          </cell>
          <cell r="I6316">
            <v>0</v>
          </cell>
          <cell r="R6316">
            <v>0</v>
          </cell>
        </row>
        <row r="6317">
          <cell r="C6317">
            <v>39</v>
          </cell>
          <cell r="I6317">
            <v>0</v>
          </cell>
          <cell r="R6317">
            <v>0</v>
          </cell>
        </row>
        <row r="6318">
          <cell r="C6318">
            <v>39</v>
          </cell>
          <cell r="I6318">
            <v>0</v>
          </cell>
          <cell r="R6318">
            <v>0</v>
          </cell>
        </row>
        <row r="6319">
          <cell r="C6319">
            <v>39</v>
          </cell>
          <cell r="I6319">
            <v>0</v>
          </cell>
          <cell r="R6319">
            <v>0</v>
          </cell>
        </row>
        <row r="6320">
          <cell r="C6320">
            <v>39</v>
          </cell>
          <cell r="I6320">
            <v>0</v>
          </cell>
          <cell r="R6320">
            <v>0</v>
          </cell>
        </row>
        <row r="6321">
          <cell r="C6321">
            <v>39</v>
          </cell>
          <cell r="I6321">
            <v>0</v>
          </cell>
          <cell r="R6321">
            <v>0</v>
          </cell>
        </row>
        <row r="6322">
          <cell r="C6322">
            <v>39</v>
          </cell>
          <cell r="I6322">
            <v>0</v>
          </cell>
          <cell r="R6322">
            <v>0</v>
          </cell>
        </row>
        <row r="6323">
          <cell r="C6323">
            <v>39</v>
          </cell>
          <cell r="I6323">
            <v>0</v>
          </cell>
          <cell r="R6323">
            <v>0</v>
          </cell>
        </row>
        <row r="6324">
          <cell r="C6324">
            <v>39</v>
          </cell>
          <cell r="I6324">
            <v>0</v>
          </cell>
          <cell r="R6324">
            <v>0</v>
          </cell>
        </row>
        <row r="6325">
          <cell r="C6325">
            <v>40</v>
          </cell>
          <cell r="I6325">
            <v>0</v>
          </cell>
          <cell r="R6325">
            <v>0</v>
          </cell>
        </row>
        <row r="6326">
          <cell r="C6326">
            <v>40</v>
          </cell>
          <cell r="I6326">
            <v>0</v>
          </cell>
          <cell r="R6326">
            <v>0</v>
          </cell>
        </row>
        <row r="6327">
          <cell r="C6327">
            <v>40</v>
          </cell>
          <cell r="I6327">
            <v>0</v>
          </cell>
          <cell r="R6327">
            <v>0</v>
          </cell>
        </row>
        <row r="6328">
          <cell r="C6328">
            <v>40</v>
          </cell>
          <cell r="I6328">
            <v>0</v>
          </cell>
          <cell r="R6328">
            <v>0</v>
          </cell>
        </row>
        <row r="6329">
          <cell r="C6329">
            <v>40</v>
          </cell>
          <cell r="I6329">
            <v>0</v>
          </cell>
          <cell r="R6329">
            <v>0</v>
          </cell>
        </row>
        <row r="6330">
          <cell r="C6330">
            <v>40</v>
          </cell>
          <cell r="I6330">
            <v>0</v>
          </cell>
          <cell r="R6330">
            <v>0</v>
          </cell>
        </row>
        <row r="6331">
          <cell r="C6331">
            <v>40</v>
          </cell>
          <cell r="I6331">
            <v>0</v>
          </cell>
          <cell r="R6331">
            <v>0</v>
          </cell>
        </row>
        <row r="6332">
          <cell r="C6332">
            <v>40</v>
          </cell>
          <cell r="I6332">
            <v>0</v>
          </cell>
          <cell r="R6332">
            <v>0</v>
          </cell>
        </row>
        <row r="6333">
          <cell r="C6333">
            <v>40</v>
          </cell>
          <cell r="I6333">
            <v>0</v>
          </cell>
          <cell r="R6333">
            <v>0</v>
          </cell>
        </row>
        <row r="6334">
          <cell r="C6334">
            <v>40</v>
          </cell>
          <cell r="I6334">
            <v>0</v>
          </cell>
          <cell r="R6334">
            <v>0</v>
          </cell>
        </row>
        <row r="6335">
          <cell r="C6335">
            <v>40</v>
          </cell>
          <cell r="I6335">
            <v>0</v>
          </cell>
          <cell r="R6335">
            <v>0</v>
          </cell>
        </row>
        <row r="6336">
          <cell r="C6336">
            <v>40</v>
          </cell>
          <cell r="I6336">
            <v>0</v>
          </cell>
          <cell r="R6336">
            <v>0</v>
          </cell>
        </row>
        <row r="6337">
          <cell r="C6337">
            <v>40</v>
          </cell>
          <cell r="I6337">
            <v>0</v>
          </cell>
          <cell r="R6337">
            <v>0</v>
          </cell>
        </row>
        <row r="6338">
          <cell r="C6338">
            <v>40</v>
          </cell>
          <cell r="I6338">
            <v>0</v>
          </cell>
          <cell r="R6338">
            <v>0</v>
          </cell>
        </row>
        <row r="6339">
          <cell r="C6339">
            <v>40</v>
          </cell>
          <cell r="I6339">
            <v>0</v>
          </cell>
          <cell r="R6339">
            <v>0</v>
          </cell>
        </row>
        <row r="6340">
          <cell r="C6340">
            <v>40</v>
          </cell>
          <cell r="I6340">
            <v>0</v>
          </cell>
          <cell r="R6340">
            <v>0</v>
          </cell>
        </row>
        <row r="6341">
          <cell r="C6341">
            <v>41</v>
          </cell>
          <cell r="I6341">
            <v>0</v>
          </cell>
          <cell r="R6341">
            <v>0</v>
          </cell>
        </row>
        <row r="6342">
          <cell r="C6342">
            <v>41</v>
          </cell>
          <cell r="I6342">
            <v>0</v>
          </cell>
          <cell r="R6342">
            <v>0</v>
          </cell>
        </row>
        <row r="6343">
          <cell r="C6343">
            <v>41</v>
          </cell>
          <cell r="I6343">
            <v>0</v>
          </cell>
          <cell r="R6343">
            <v>0</v>
          </cell>
        </row>
        <row r="6344">
          <cell r="C6344">
            <v>41</v>
          </cell>
          <cell r="I6344">
            <v>0</v>
          </cell>
          <cell r="R6344">
            <v>0</v>
          </cell>
        </row>
        <row r="6345">
          <cell r="C6345">
            <v>41</v>
          </cell>
          <cell r="I6345">
            <v>0</v>
          </cell>
          <cell r="R6345">
            <v>0</v>
          </cell>
        </row>
        <row r="6346">
          <cell r="C6346">
            <v>41</v>
          </cell>
          <cell r="I6346">
            <v>0</v>
          </cell>
          <cell r="R6346">
            <v>0</v>
          </cell>
        </row>
        <row r="6347">
          <cell r="C6347">
            <v>41</v>
          </cell>
          <cell r="I6347">
            <v>0</v>
          </cell>
          <cell r="R6347">
            <v>0</v>
          </cell>
        </row>
        <row r="6348">
          <cell r="C6348">
            <v>41</v>
          </cell>
          <cell r="I6348">
            <v>0</v>
          </cell>
          <cell r="R6348">
            <v>0</v>
          </cell>
        </row>
        <row r="6349">
          <cell r="C6349">
            <v>41</v>
          </cell>
          <cell r="I6349">
            <v>0</v>
          </cell>
          <cell r="R6349">
            <v>0</v>
          </cell>
        </row>
        <row r="6350">
          <cell r="C6350">
            <v>41</v>
          </cell>
          <cell r="I6350">
            <v>0</v>
          </cell>
          <cell r="R6350">
            <v>0</v>
          </cell>
        </row>
        <row r="6351">
          <cell r="C6351">
            <v>41</v>
          </cell>
          <cell r="I6351">
            <v>0</v>
          </cell>
          <cell r="R6351">
            <v>0</v>
          </cell>
        </row>
        <row r="6352">
          <cell r="C6352">
            <v>41</v>
          </cell>
          <cell r="I6352">
            <v>0</v>
          </cell>
          <cell r="R6352">
            <v>0</v>
          </cell>
        </row>
        <row r="6353">
          <cell r="C6353">
            <v>41</v>
          </cell>
          <cell r="I6353">
            <v>0</v>
          </cell>
          <cell r="R6353">
            <v>0</v>
          </cell>
        </row>
        <row r="6354">
          <cell r="C6354">
            <v>41</v>
          </cell>
          <cell r="I6354">
            <v>0</v>
          </cell>
          <cell r="R6354">
            <v>0</v>
          </cell>
        </row>
        <row r="6355">
          <cell r="C6355">
            <v>41</v>
          </cell>
          <cell r="I6355">
            <v>0</v>
          </cell>
          <cell r="R6355">
            <v>0</v>
          </cell>
        </row>
        <row r="6356">
          <cell r="C6356">
            <v>41</v>
          </cell>
          <cell r="I6356">
            <v>0</v>
          </cell>
          <cell r="R6356">
            <v>0</v>
          </cell>
        </row>
        <row r="6357">
          <cell r="C6357">
            <v>41</v>
          </cell>
          <cell r="I6357">
            <v>0</v>
          </cell>
          <cell r="R6357">
            <v>0</v>
          </cell>
        </row>
        <row r="6358">
          <cell r="C6358">
            <v>41</v>
          </cell>
          <cell r="I6358">
            <v>0</v>
          </cell>
          <cell r="R6358">
            <v>0</v>
          </cell>
        </row>
        <row r="6359">
          <cell r="C6359">
            <v>41</v>
          </cell>
          <cell r="I6359">
            <v>0</v>
          </cell>
          <cell r="R6359">
            <v>0</v>
          </cell>
        </row>
        <row r="6360">
          <cell r="C6360">
            <v>41</v>
          </cell>
          <cell r="I6360">
            <v>0</v>
          </cell>
          <cell r="R6360">
            <v>0</v>
          </cell>
        </row>
        <row r="6361">
          <cell r="C6361">
            <v>41</v>
          </cell>
          <cell r="I6361">
            <v>0</v>
          </cell>
          <cell r="R6361">
            <v>0</v>
          </cell>
        </row>
        <row r="6362">
          <cell r="C6362">
            <v>41</v>
          </cell>
          <cell r="I6362">
            <v>0</v>
          </cell>
          <cell r="R6362">
            <v>0</v>
          </cell>
        </row>
        <row r="6363">
          <cell r="C6363">
            <v>41</v>
          </cell>
          <cell r="I6363">
            <v>0</v>
          </cell>
          <cell r="R6363">
            <v>0</v>
          </cell>
        </row>
        <row r="6364">
          <cell r="C6364">
            <v>41</v>
          </cell>
          <cell r="I6364">
            <v>0</v>
          </cell>
          <cell r="R6364">
            <v>0</v>
          </cell>
        </row>
        <row r="6365">
          <cell r="C6365">
            <v>41</v>
          </cell>
          <cell r="I6365">
            <v>0</v>
          </cell>
          <cell r="R6365">
            <v>0</v>
          </cell>
        </row>
        <row r="6366">
          <cell r="C6366">
            <v>41</v>
          </cell>
          <cell r="I6366">
            <v>0</v>
          </cell>
          <cell r="R6366">
            <v>0</v>
          </cell>
        </row>
        <row r="6367">
          <cell r="C6367">
            <v>41</v>
          </cell>
          <cell r="I6367">
            <v>0</v>
          </cell>
          <cell r="R6367">
            <v>0</v>
          </cell>
        </row>
        <row r="6368">
          <cell r="C6368">
            <v>41</v>
          </cell>
          <cell r="I6368">
            <v>0</v>
          </cell>
          <cell r="R6368">
            <v>0</v>
          </cell>
        </row>
        <row r="6369">
          <cell r="C6369">
            <v>41</v>
          </cell>
          <cell r="I6369">
            <v>0</v>
          </cell>
          <cell r="R6369">
            <v>0</v>
          </cell>
        </row>
        <row r="6370">
          <cell r="C6370">
            <v>41</v>
          </cell>
          <cell r="I6370">
            <v>0</v>
          </cell>
          <cell r="R6370">
            <v>0</v>
          </cell>
        </row>
        <row r="6371">
          <cell r="C6371">
            <v>41</v>
          </cell>
          <cell r="I6371">
            <v>0</v>
          </cell>
          <cell r="R6371">
            <v>0</v>
          </cell>
        </row>
        <row r="6372">
          <cell r="C6372">
            <v>41</v>
          </cell>
          <cell r="I6372">
            <v>0</v>
          </cell>
          <cell r="R6372">
            <v>0</v>
          </cell>
        </row>
        <row r="6373">
          <cell r="C6373">
            <v>42</v>
          </cell>
          <cell r="I6373">
            <v>0</v>
          </cell>
          <cell r="R6373">
            <v>0</v>
          </cell>
        </row>
        <row r="6374">
          <cell r="C6374">
            <v>42</v>
          </cell>
          <cell r="I6374">
            <v>0</v>
          </cell>
          <cell r="R6374">
            <v>0</v>
          </cell>
        </row>
        <row r="6375">
          <cell r="C6375">
            <v>42</v>
          </cell>
          <cell r="I6375">
            <v>0</v>
          </cell>
          <cell r="R6375">
            <v>0</v>
          </cell>
        </row>
        <row r="6376">
          <cell r="C6376">
            <v>42</v>
          </cell>
          <cell r="I6376">
            <v>0</v>
          </cell>
          <cell r="R6376">
            <v>0</v>
          </cell>
        </row>
        <row r="6377">
          <cell r="C6377">
            <v>42</v>
          </cell>
          <cell r="I6377">
            <v>0</v>
          </cell>
          <cell r="R6377">
            <v>0</v>
          </cell>
        </row>
        <row r="6378">
          <cell r="C6378">
            <v>42</v>
          </cell>
          <cell r="I6378">
            <v>0</v>
          </cell>
          <cell r="R6378">
            <v>0</v>
          </cell>
        </row>
        <row r="6379">
          <cell r="C6379">
            <v>42</v>
          </cell>
          <cell r="I6379">
            <v>0</v>
          </cell>
          <cell r="R6379">
            <v>0</v>
          </cell>
        </row>
        <row r="6380">
          <cell r="C6380">
            <v>42</v>
          </cell>
          <cell r="I6380">
            <v>0</v>
          </cell>
          <cell r="R6380">
            <v>0</v>
          </cell>
        </row>
        <row r="6381">
          <cell r="C6381">
            <v>42</v>
          </cell>
          <cell r="I6381">
            <v>0</v>
          </cell>
          <cell r="R6381">
            <v>0</v>
          </cell>
        </row>
        <row r="6382">
          <cell r="C6382">
            <v>42</v>
          </cell>
          <cell r="I6382">
            <v>0</v>
          </cell>
          <cell r="R6382">
            <v>0</v>
          </cell>
        </row>
        <row r="6383">
          <cell r="C6383">
            <v>42</v>
          </cell>
          <cell r="I6383">
            <v>0</v>
          </cell>
          <cell r="R6383">
            <v>0</v>
          </cell>
        </row>
        <row r="6384">
          <cell r="C6384">
            <v>42</v>
          </cell>
          <cell r="I6384">
            <v>0</v>
          </cell>
          <cell r="R6384">
            <v>0</v>
          </cell>
        </row>
        <row r="6385">
          <cell r="C6385">
            <v>42</v>
          </cell>
          <cell r="I6385">
            <v>0</v>
          </cell>
          <cell r="R6385">
            <v>0</v>
          </cell>
        </row>
        <row r="6386">
          <cell r="C6386">
            <v>42</v>
          </cell>
          <cell r="I6386">
            <v>0</v>
          </cell>
          <cell r="R6386">
            <v>0</v>
          </cell>
        </row>
        <row r="6387">
          <cell r="C6387">
            <v>42</v>
          </cell>
          <cell r="I6387">
            <v>0</v>
          </cell>
          <cell r="R6387">
            <v>0</v>
          </cell>
        </row>
        <row r="6388">
          <cell r="C6388">
            <v>42</v>
          </cell>
          <cell r="I6388">
            <v>0</v>
          </cell>
          <cell r="R6388">
            <v>0</v>
          </cell>
        </row>
        <row r="6389">
          <cell r="C6389">
            <v>42</v>
          </cell>
          <cell r="I6389">
            <v>0</v>
          </cell>
          <cell r="R6389">
            <v>0</v>
          </cell>
        </row>
        <row r="6390">
          <cell r="C6390">
            <v>42</v>
          </cell>
          <cell r="I6390">
            <v>0</v>
          </cell>
          <cell r="R6390">
            <v>0</v>
          </cell>
        </row>
        <row r="6391">
          <cell r="C6391">
            <v>42</v>
          </cell>
          <cell r="I6391">
            <v>0</v>
          </cell>
          <cell r="R6391">
            <v>0</v>
          </cell>
        </row>
        <row r="6392">
          <cell r="C6392">
            <v>42</v>
          </cell>
          <cell r="I6392">
            <v>0</v>
          </cell>
          <cell r="R6392">
            <v>0</v>
          </cell>
        </row>
        <row r="6393">
          <cell r="C6393">
            <v>42</v>
          </cell>
          <cell r="I6393">
            <v>0</v>
          </cell>
          <cell r="R6393">
            <v>0</v>
          </cell>
        </row>
        <row r="6394">
          <cell r="C6394">
            <v>42</v>
          </cell>
          <cell r="I6394">
            <v>0</v>
          </cell>
          <cell r="R6394">
            <v>0</v>
          </cell>
        </row>
        <row r="6395">
          <cell r="C6395">
            <v>42</v>
          </cell>
          <cell r="I6395">
            <v>0</v>
          </cell>
          <cell r="R6395">
            <v>0</v>
          </cell>
        </row>
        <row r="6396">
          <cell r="C6396">
            <v>42</v>
          </cell>
          <cell r="I6396">
            <v>0</v>
          </cell>
          <cell r="R6396">
            <v>0</v>
          </cell>
        </row>
        <row r="6397">
          <cell r="C6397">
            <v>42</v>
          </cell>
          <cell r="I6397">
            <v>0</v>
          </cell>
          <cell r="R6397">
            <v>0</v>
          </cell>
        </row>
        <row r="6398">
          <cell r="C6398">
            <v>42</v>
          </cell>
          <cell r="I6398">
            <v>0</v>
          </cell>
          <cell r="R6398">
            <v>0</v>
          </cell>
        </row>
        <row r="6399">
          <cell r="C6399">
            <v>42</v>
          </cell>
          <cell r="I6399">
            <v>0</v>
          </cell>
          <cell r="R6399">
            <v>0</v>
          </cell>
        </row>
        <row r="6400">
          <cell r="C6400">
            <v>42</v>
          </cell>
          <cell r="I6400">
            <v>0</v>
          </cell>
          <cell r="R6400">
            <v>0</v>
          </cell>
        </row>
        <row r="6401">
          <cell r="C6401">
            <v>42</v>
          </cell>
          <cell r="I6401">
            <v>0</v>
          </cell>
          <cell r="R6401">
            <v>0</v>
          </cell>
        </row>
        <row r="6402">
          <cell r="C6402">
            <v>42</v>
          </cell>
          <cell r="I6402">
            <v>0</v>
          </cell>
          <cell r="R6402">
            <v>0</v>
          </cell>
        </row>
        <row r="6403">
          <cell r="C6403">
            <v>42</v>
          </cell>
          <cell r="I6403">
            <v>0</v>
          </cell>
          <cell r="R6403">
            <v>0</v>
          </cell>
        </row>
        <row r="6404">
          <cell r="C6404">
            <v>42</v>
          </cell>
          <cell r="I6404">
            <v>0</v>
          </cell>
          <cell r="R6404">
            <v>0</v>
          </cell>
        </row>
        <row r="6405">
          <cell r="C6405">
            <v>43</v>
          </cell>
          <cell r="I6405">
            <v>0</v>
          </cell>
          <cell r="R6405">
            <v>0</v>
          </cell>
        </row>
        <row r="6406">
          <cell r="C6406">
            <v>43</v>
          </cell>
          <cell r="I6406">
            <v>0</v>
          </cell>
          <cell r="R6406">
            <v>0</v>
          </cell>
        </row>
        <row r="6407">
          <cell r="C6407">
            <v>43</v>
          </cell>
          <cell r="I6407">
            <v>0</v>
          </cell>
          <cell r="R6407">
            <v>0</v>
          </cell>
        </row>
        <row r="6408">
          <cell r="C6408">
            <v>43</v>
          </cell>
          <cell r="I6408">
            <v>0</v>
          </cell>
          <cell r="R6408">
            <v>0</v>
          </cell>
        </row>
        <row r="6409">
          <cell r="C6409">
            <v>43</v>
          </cell>
          <cell r="I6409">
            <v>0</v>
          </cell>
          <cell r="R6409">
            <v>0</v>
          </cell>
        </row>
        <row r="6410">
          <cell r="C6410">
            <v>43</v>
          </cell>
          <cell r="I6410">
            <v>0</v>
          </cell>
          <cell r="R6410">
            <v>0</v>
          </cell>
        </row>
        <row r="6411">
          <cell r="C6411">
            <v>43</v>
          </cell>
          <cell r="I6411">
            <v>0</v>
          </cell>
          <cell r="R6411">
            <v>0</v>
          </cell>
        </row>
        <row r="6412">
          <cell r="C6412">
            <v>43</v>
          </cell>
          <cell r="I6412">
            <v>0</v>
          </cell>
          <cell r="R6412">
            <v>0</v>
          </cell>
        </row>
        <row r="6413">
          <cell r="C6413">
            <v>43</v>
          </cell>
          <cell r="I6413">
            <v>0</v>
          </cell>
          <cell r="R6413">
            <v>0</v>
          </cell>
        </row>
        <row r="6414">
          <cell r="C6414">
            <v>43</v>
          </cell>
          <cell r="I6414">
            <v>0</v>
          </cell>
          <cell r="R6414">
            <v>0</v>
          </cell>
        </row>
        <row r="6415">
          <cell r="C6415">
            <v>43</v>
          </cell>
          <cell r="I6415">
            <v>0</v>
          </cell>
          <cell r="R6415">
            <v>0</v>
          </cell>
        </row>
        <row r="6416">
          <cell r="C6416">
            <v>43</v>
          </cell>
          <cell r="I6416">
            <v>0</v>
          </cell>
          <cell r="R6416">
            <v>0</v>
          </cell>
        </row>
        <row r="6417">
          <cell r="C6417">
            <v>43</v>
          </cell>
          <cell r="I6417">
            <v>0</v>
          </cell>
          <cell r="R6417">
            <v>0</v>
          </cell>
        </row>
        <row r="6418">
          <cell r="C6418">
            <v>43</v>
          </cell>
          <cell r="I6418">
            <v>0</v>
          </cell>
          <cell r="R6418">
            <v>0</v>
          </cell>
        </row>
        <row r="6419">
          <cell r="C6419">
            <v>43</v>
          </cell>
          <cell r="I6419">
            <v>0</v>
          </cell>
          <cell r="R6419">
            <v>0</v>
          </cell>
        </row>
        <row r="6420">
          <cell r="C6420">
            <v>43</v>
          </cell>
          <cell r="I6420">
            <v>0</v>
          </cell>
          <cell r="R6420">
            <v>0</v>
          </cell>
        </row>
        <row r="6421">
          <cell r="C6421">
            <v>43</v>
          </cell>
          <cell r="I6421">
            <v>0</v>
          </cell>
          <cell r="R6421">
            <v>0</v>
          </cell>
        </row>
        <row r="6422">
          <cell r="C6422">
            <v>43</v>
          </cell>
          <cell r="I6422">
            <v>0</v>
          </cell>
          <cell r="R6422">
            <v>0</v>
          </cell>
        </row>
        <row r="6423">
          <cell r="C6423">
            <v>43</v>
          </cell>
          <cell r="I6423">
            <v>0</v>
          </cell>
          <cell r="R6423">
            <v>0</v>
          </cell>
        </row>
        <row r="6424">
          <cell r="C6424">
            <v>43</v>
          </cell>
          <cell r="I6424">
            <v>0</v>
          </cell>
          <cell r="R6424">
            <v>0</v>
          </cell>
        </row>
        <row r="6425">
          <cell r="C6425">
            <v>43</v>
          </cell>
          <cell r="I6425">
            <v>0</v>
          </cell>
          <cell r="R6425">
            <v>0</v>
          </cell>
        </row>
        <row r="6426">
          <cell r="C6426">
            <v>43</v>
          </cell>
          <cell r="I6426">
            <v>0</v>
          </cell>
          <cell r="R6426">
            <v>0</v>
          </cell>
        </row>
        <row r="6427">
          <cell r="C6427">
            <v>43</v>
          </cell>
          <cell r="I6427">
            <v>0</v>
          </cell>
          <cell r="R6427">
            <v>0</v>
          </cell>
        </row>
        <row r="6428">
          <cell r="C6428">
            <v>43</v>
          </cell>
          <cell r="I6428">
            <v>0</v>
          </cell>
          <cell r="R6428">
            <v>0</v>
          </cell>
        </row>
        <row r="6429">
          <cell r="C6429">
            <v>43</v>
          </cell>
          <cell r="I6429">
            <v>0</v>
          </cell>
          <cell r="R6429">
            <v>0</v>
          </cell>
        </row>
        <row r="6430">
          <cell r="C6430">
            <v>43</v>
          </cell>
          <cell r="I6430">
            <v>0</v>
          </cell>
          <cell r="R6430">
            <v>0</v>
          </cell>
        </row>
        <row r="6431">
          <cell r="C6431">
            <v>43</v>
          </cell>
          <cell r="I6431">
            <v>0</v>
          </cell>
          <cell r="R6431">
            <v>0</v>
          </cell>
        </row>
        <row r="6432">
          <cell r="C6432">
            <v>43</v>
          </cell>
          <cell r="I6432">
            <v>0</v>
          </cell>
          <cell r="R6432">
            <v>0</v>
          </cell>
        </row>
        <row r="6433">
          <cell r="C6433">
            <v>43</v>
          </cell>
          <cell r="I6433">
            <v>0</v>
          </cell>
          <cell r="R6433">
            <v>0</v>
          </cell>
        </row>
        <row r="6434">
          <cell r="C6434">
            <v>43</v>
          </cell>
          <cell r="I6434">
            <v>0</v>
          </cell>
          <cell r="R6434">
            <v>0</v>
          </cell>
        </row>
        <row r="6435">
          <cell r="C6435">
            <v>43</v>
          </cell>
          <cell r="I6435">
            <v>0</v>
          </cell>
          <cell r="R6435">
            <v>0</v>
          </cell>
        </row>
        <row r="6436">
          <cell r="C6436">
            <v>43</v>
          </cell>
          <cell r="I6436">
            <v>0</v>
          </cell>
          <cell r="R6436">
            <v>0</v>
          </cell>
        </row>
        <row r="6437">
          <cell r="C6437">
            <v>44</v>
          </cell>
          <cell r="I6437">
            <v>0</v>
          </cell>
          <cell r="R6437">
            <v>0</v>
          </cell>
        </row>
        <row r="6438">
          <cell r="C6438">
            <v>44</v>
          </cell>
          <cell r="I6438">
            <v>0</v>
          </cell>
          <cell r="R6438">
            <v>0</v>
          </cell>
        </row>
        <row r="6439">
          <cell r="C6439">
            <v>44</v>
          </cell>
          <cell r="I6439">
            <v>0</v>
          </cell>
          <cell r="R6439">
            <v>0</v>
          </cell>
        </row>
        <row r="6440">
          <cell r="C6440">
            <v>44</v>
          </cell>
          <cell r="I6440">
            <v>0</v>
          </cell>
          <cell r="R6440">
            <v>0</v>
          </cell>
        </row>
        <row r="6441">
          <cell r="C6441">
            <v>44</v>
          </cell>
          <cell r="I6441">
            <v>0</v>
          </cell>
          <cell r="R6441">
            <v>0</v>
          </cell>
        </row>
        <row r="6442">
          <cell r="C6442">
            <v>44</v>
          </cell>
          <cell r="I6442">
            <v>0</v>
          </cell>
          <cell r="R6442">
            <v>0</v>
          </cell>
        </row>
        <row r="6443">
          <cell r="C6443">
            <v>44</v>
          </cell>
          <cell r="I6443">
            <v>0</v>
          </cell>
          <cell r="R6443">
            <v>0</v>
          </cell>
        </row>
        <row r="6444">
          <cell r="C6444">
            <v>44</v>
          </cell>
          <cell r="I6444">
            <v>0</v>
          </cell>
          <cell r="R6444">
            <v>0</v>
          </cell>
        </row>
        <row r="6445">
          <cell r="C6445">
            <v>44</v>
          </cell>
          <cell r="I6445">
            <v>0</v>
          </cell>
          <cell r="R6445">
            <v>0</v>
          </cell>
        </row>
        <row r="6446">
          <cell r="C6446">
            <v>44</v>
          </cell>
          <cell r="I6446">
            <v>0</v>
          </cell>
          <cell r="R6446">
            <v>0</v>
          </cell>
        </row>
        <row r="6447">
          <cell r="C6447">
            <v>44</v>
          </cell>
          <cell r="I6447">
            <v>0</v>
          </cell>
          <cell r="R6447">
            <v>0</v>
          </cell>
        </row>
        <row r="6448">
          <cell r="C6448">
            <v>44</v>
          </cell>
          <cell r="I6448">
            <v>0</v>
          </cell>
          <cell r="R6448">
            <v>0</v>
          </cell>
        </row>
        <row r="6449">
          <cell r="C6449">
            <v>44</v>
          </cell>
          <cell r="I6449">
            <v>0</v>
          </cell>
          <cell r="R6449">
            <v>0</v>
          </cell>
        </row>
        <row r="6450">
          <cell r="C6450">
            <v>44</v>
          </cell>
          <cell r="I6450">
            <v>0</v>
          </cell>
          <cell r="R6450">
            <v>0</v>
          </cell>
        </row>
        <row r="6451">
          <cell r="C6451">
            <v>44</v>
          </cell>
          <cell r="I6451">
            <v>0</v>
          </cell>
          <cell r="R6451">
            <v>0</v>
          </cell>
        </row>
        <row r="6452">
          <cell r="C6452">
            <v>44</v>
          </cell>
          <cell r="I6452">
            <v>0</v>
          </cell>
          <cell r="R6452">
            <v>0</v>
          </cell>
        </row>
        <row r="6453">
          <cell r="C6453">
            <v>44</v>
          </cell>
          <cell r="I6453">
            <v>0</v>
          </cell>
          <cell r="R6453">
            <v>0</v>
          </cell>
        </row>
        <row r="6454">
          <cell r="C6454">
            <v>44</v>
          </cell>
          <cell r="I6454">
            <v>0</v>
          </cell>
          <cell r="R6454">
            <v>0</v>
          </cell>
        </row>
        <row r="6455">
          <cell r="C6455">
            <v>44</v>
          </cell>
          <cell r="I6455">
            <v>0</v>
          </cell>
          <cell r="R6455">
            <v>0</v>
          </cell>
        </row>
        <row r="6456">
          <cell r="C6456">
            <v>44</v>
          </cell>
          <cell r="I6456">
            <v>0</v>
          </cell>
          <cell r="R6456">
            <v>0</v>
          </cell>
        </row>
        <row r="6457">
          <cell r="C6457">
            <v>44</v>
          </cell>
          <cell r="I6457">
            <v>0</v>
          </cell>
          <cell r="R6457">
            <v>0</v>
          </cell>
        </row>
        <row r="6458">
          <cell r="C6458">
            <v>44</v>
          </cell>
          <cell r="I6458">
            <v>0</v>
          </cell>
          <cell r="R6458">
            <v>0</v>
          </cell>
        </row>
        <row r="6459">
          <cell r="C6459">
            <v>44</v>
          </cell>
          <cell r="I6459">
            <v>0</v>
          </cell>
          <cell r="R6459">
            <v>0</v>
          </cell>
        </row>
        <row r="6460">
          <cell r="C6460">
            <v>44</v>
          </cell>
          <cell r="I6460">
            <v>0</v>
          </cell>
          <cell r="R6460">
            <v>0</v>
          </cell>
        </row>
        <row r="6461">
          <cell r="C6461">
            <v>44</v>
          </cell>
          <cell r="I6461">
            <v>0</v>
          </cell>
          <cell r="R6461">
            <v>0</v>
          </cell>
        </row>
        <row r="6462">
          <cell r="C6462">
            <v>44</v>
          </cell>
          <cell r="I6462">
            <v>0</v>
          </cell>
          <cell r="R6462">
            <v>0</v>
          </cell>
        </row>
        <row r="6463">
          <cell r="C6463">
            <v>44</v>
          </cell>
          <cell r="I6463">
            <v>0</v>
          </cell>
          <cell r="R6463">
            <v>0</v>
          </cell>
        </row>
        <row r="6464">
          <cell r="C6464">
            <v>44</v>
          </cell>
          <cell r="I6464">
            <v>0</v>
          </cell>
          <cell r="R6464">
            <v>0</v>
          </cell>
        </row>
        <row r="6465">
          <cell r="C6465">
            <v>44</v>
          </cell>
          <cell r="I6465">
            <v>0</v>
          </cell>
          <cell r="R6465">
            <v>0</v>
          </cell>
        </row>
        <row r="6466">
          <cell r="C6466">
            <v>44</v>
          </cell>
          <cell r="I6466">
            <v>0</v>
          </cell>
          <cell r="R6466">
            <v>0</v>
          </cell>
        </row>
        <row r="6467">
          <cell r="C6467">
            <v>44</v>
          </cell>
          <cell r="I6467">
            <v>0</v>
          </cell>
          <cell r="R6467">
            <v>0</v>
          </cell>
        </row>
        <row r="6468">
          <cell r="C6468">
            <v>44</v>
          </cell>
          <cell r="I6468">
            <v>0</v>
          </cell>
          <cell r="R6468">
            <v>0</v>
          </cell>
        </row>
        <row r="6469">
          <cell r="C6469">
            <v>45</v>
          </cell>
          <cell r="I6469">
            <v>0</v>
          </cell>
          <cell r="R6469">
            <v>0</v>
          </cell>
        </row>
        <row r="6470">
          <cell r="C6470">
            <v>45</v>
          </cell>
          <cell r="I6470">
            <v>0</v>
          </cell>
          <cell r="R6470">
            <v>0</v>
          </cell>
        </row>
        <row r="6471">
          <cell r="C6471">
            <v>45</v>
          </cell>
          <cell r="I6471">
            <v>0</v>
          </cell>
          <cell r="R6471">
            <v>0</v>
          </cell>
        </row>
        <row r="6472">
          <cell r="C6472">
            <v>45</v>
          </cell>
          <cell r="I6472">
            <v>0</v>
          </cell>
          <cell r="R6472">
            <v>0</v>
          </cell>
        </row>
        <row r="6473">
          <cell r="C6473">
            <v>45</v>
          </cell>
          <cell r="I6473">
            <v>0</v>
          </cell>
          <cell r="R6473">
            <v>0</v>
          </cell>
        </row>
        <row r="6474">
          <cell r="C6474">
            <v>45</v>
          </cell>
          <cell r="I6474">
            <v>0</v>
          </cell>
          <cell r="R6474">
            <v>0</v>
          </cell>
        </row>
        <row r="6475">
          <cell r="C6475">
            <v>45</v>
          </cell>
          <cell r="I6475">
            <v>0</v>
          </cell>
          <cell r="R6475">
            <v>0</v>
          </cell>
        </row>
        <row r="6476">
          <cell r="C6476">
            <v>45</v>
          </cell>
          <cell r="I6476">
            <v>0</v>
          </cell>
          <cell r="R6476">
            <v>0</v>
          </cell>
        </row>
        <row r="6477">
          <cell r="C6477">
            <v>45</v>
          </cell>
          <cell r="I6477">
            <v>0</v>
          </cell>
          <cell r="R6477">
            <v>0</v>
          </cell>
        </row>
        <row r="6478">
          <cell r="C6478">
            <v>45</v>
          </cell>
          <cell r="I6478">
            <v>0</v>
          </cell>
          <cell r="R6478">
            <v>0</v>
          </cell>
        </row>
        <row r="6479">
          <cell r="C6479">
            <v>45</v>
          </cell>
          <cell r="I6479">
            <v>0</v>
          </cell>
          <cell r="R6479">
            <v>0</v>
          </cell>
        </row>
        <row r="6480">
          <cell r="C6480">
            <v>45</v>
          </cell>
          <cell r="I6480">
            <v>0</v>
          </cell>
          <cell r="R6480">
            <v>0</v>
          </cell>
        </row>
        <row r="6481">
          <cell r="C6481">
            <v>45</v>
          </cell>
          <cell r="I6481">
            <v>0</v>
          </cell>
          <cell r="R6481">
            <v>0</v>
          </cell>
        </row>
        <row r="6482">
          <cell r="C6482">
            <v>45</v>
          </cell>
          <cell r="I6482">
            <v>0</v>
          </cell>
          <cell r="R6482">
            <v>0</v>
          </cell>
        </row>
        <row r="6483">
          <cell r="C6483">
            <v>45</v>
          </cell>
          <cell r="I6483">
            <v>0</v>
          </cell>
          <cell r="R6483">
            <v>0</v>
          </cell>
        </row>
        <row r="6484">
          <cell r="C6484">
            <v>45</v>
          </cell>
          <cell r="I6484">
            <v>0</v>
          </cell>
          <cell r="R6484">
            <v>0</v>
          </cell>
        </row>
        <row r="6485">
          <cell r="C6485">
            <v>28</v>
          </cell>
          <cell r="I6485">
            <v>0</v>
          </cell>
          <cell r="R6485">
            <v>0</v>
          </cell>
        </row>
        <row r="6486">
          <cell r="C6486">
            <v>28</v>
          </cell>
          <cell r="I6486">
            <v>0</v>
          </cell>
          <cell r="R6486">
            <v>0</v>
          </cell>
        </row>
        <row r="6487">
          <cell r="C6487">
            <v>28</v>
          </cell>
          <cell r="I6487">
            <v>0</v>
          </cell>
          <cell r="R6487">
            <v>0</v>
          </cell>
        </row>
        <row r="6488">
          <cell r="C6488">
            <v>28</v>
          </cell>
          <cell r="I6488">
            <v>0</v>
          </cell>
          <cell r="R6488">
            <v>0</v>
          </cell>
        </row>
        <row r="6489">
          <cell r="C6489">
            <v>28</v>
          </cell>
          <cell r="I6489">
            <v>0</v>
          </cell>
          <cell r="R6489">
            <v>0</v>
          </cell>
        </row>
        <row r="6490">
          <cell r="C6490">
            <v>28</v>
          </cell>
          <cell r="I6490">
            <v>0</v>
          </cell>
          <cell r="R6490">
            <v>0</v>
          </cell>
        </row>
        <row r="6491">
          <cell r="C6491">
            <v>28</v>
          </cell>
          <cell r="I6491">
            <v>0</v>
          </cell>
          <cell r="R6491">
            <v>0</v>
          </cell>
        </row>
        <row r="6492">
          <cell r="C6492">
            <v>28</v>
          </cell>
          <cell r="I6492">
            <v>0</v>
          </cell>
          <cell r="R6492">
            <v>0</v>
          </cell>
        </row>
        <row r="6493">
          <cell r="C6493">
            <v>28</v>
          </cell>
          <cell r="I6493">
            <v>0</v>
          </cell>
          <cell r="R6493">
            <v>0</v>
          </cell>
        </row>
        <row r="6494">
          <cell r="C6494">
            <v>28</v>
          </cell>
          <cell r="I6494">
            <v>0</v>
          </cell>
          <cell r="R6494">
            <v>0</v>
          </cell>
        </row>
        <row r="6495">
          <cell r="C6495">
            <v>28</v>
          </cell>
          <cell r="I6495">
            <v>0</v>
          </cell>
          <cell r="R6495">
            <v>0</v>
          </cell>
        </row>
        <row r="6496">
          <cell r="C6496">
            <v>28</v>
          </cell>
          <cell r="I6496">
            <v>0</v>
          </cell>
          <cell r="R6496">
            <v>0</v>
          </cell>
        </row>
        <row r="6497">
          <cell r="C6497">
            <v>28</v>
          </cell>
          <cell r="I6497">
            <v>0</v>
          </cell>
          <cell r="R6497">
            <v>0</v>
          </cell>
        </row>
        <row r="6498">
          <cell r="C6498">
            <v>28</v>
          </cell>
          <cell r="I6498">
            <v>0</v>
          </cell>
          <cell r="R6498">
            <v>0</v>
          </cell>
        </row>
        <row r="6499">
          <cell r="C6499">
            <v>28</v>
          </cell>
          <cell r="I6499">
            <v>0</v>
          </cell>
          <cell r="R6499">
            <v>0</v>
          </cell>
        </row>
        <row r="6500">
          <cell r="C6500">
            <v>28</v>
          </cell>
          <cell r="I6500">
            <v>0</v>
          </cell>
          <cell r="R6500">
            <v>0</v>
          </cell>
        </row>
        <row r="6501">
          <cell r="C6501">
            <v>28</v>
          </cell>
          <cell r="I6501">
            <v>0</v>
          </cell>
          <cell r="R6501">
            <v>0</v>
          </cell>
        </row>
        <row r="6502">
          <cell r="C6502">
            <v>28</v>
          </cell>
          <cell r="I6502">
            <v>0</v>
          </cell>
          <cell r="R6502">
            <v>0</v>
          </cell>
        </row>
        <row r="6503">
          <cell r="C6503">
            <v>28</v>
          </cell>
          <cell r="I6503">
            <v>0</v>
          </cell>
          <cell r="R6503">
            <v>0</v>
          </cell>
        </row>
        <row r="6504">
          <cell r="C6504">
            <v>28</v>
          </cell>
          <cell r="I6504">
            <v>0</v>
          </cell>
          <cell r="R6504">
            <v>0</v>
          </cell>
        </row>
        <row r="6505">
          <cell r="C6505">
            <v>28</v>
          </cell>
          <cell r="I6505">
            <v>0</v>
          </cell>
          <cell r="R6505">
            <v>0</v>
          </cell>
        </row>
        <row r="6506">
          <cell r="C6506">
            <v>28</v>
          </cell>
          <cell r="I6506">
            <v>0</v>
          </cell>
          <cell r="R6506">
            <v>0</v>
          </cell>
        </row>
        <row r="6507">
          <cell r="C6507">
            <v>28</v>
          </cell>
          <cell r="I6507">
            <v>0</v>
          </cell>
          <cell r="R6507">
            <v>0</v>
          </cell>
        </row>
        <row r="6508">
          <cell r="C6508">
            <v>28</v>
          </cell>
          <cell r="I6508">
            <v>0</v>
          </cell>
          <cell r="R6508">
            <v>0</v>
          </cell>
        </row>
        <row r="6509">
          <cell r="C6509">
            <v>28</v>
          </cell>
          <cell r="I6509">
            <v>0</v>
          </cell>
          <cell r="R6509">
            <v>0</v>
          </cell>
        </row>
        <row r="6510">
          <cell r="C6510">
            <v>28</v>
          </cell>
          <cell r="I6510">
            <v>0</v>
          </cell>
          <cell r="R6510">
            <v>0</v>
          </cell>
        </row>
        <row r="6511">
          <cell r="C6511">
            <v>28</v>
          </cell>
          <cell r="I6511">
            <v>0</v>
          </cell>
          <cell r="R6511">
            <v>0</v>
          </cell>
        </row>
        <row r="6512">
          <cell r="C6512">
            <v>28</v>
          </cell>
          <cell r="I6512">
            <v>0</v>
          </cell>
          <cell r="R6512">
            <v>0</v>
          </cell>
        </row>
        <row r="6513">
          <cell r="C6513">
            <v>28</v>
          </cell>
          <cell r="I6513">
            <v>0</v>
          </cell>
          <cell r="R6513">
            <v>0</v>
          </cell>
        </row>
        <row r="6514">
          <cell r="C6514">
            <v>28</v>
          </cell>
          <cell r="I6514">
            <v>0</v>
          </cell>
          <cell r="R6514">
            <v>0</v>
          </cell>
        </row>
        <row r="6515">
          <cell r="C6515">
            <v>28</v>
          </cell>
          <cell r="I6515">
            <v>0</v>
          </cell>
          <cell r="R6515">
            <v>0</v>
          </cell>
        </row>
        <row r="6516">
          <cell r="C6516">
            <v>28</v>
          </cell>
          <cell r="I6516">
            <v>0</v>
          </cell>
          <cell r="R6516">
            <v>0</v>
          </cell>
        </row>
        <row r="6517">
          <cell r="C6517">
            <v>29</v>
          </cell>
          <cell r="I6517">
            <v>0</v>
          </cell>
          <cell r="R6517">
            <v>0</v>
          </cell>
        </row>
        <row r="6518">
          <cell r="C6518">
            <v>29</v>
          </cell>
          <cell r="I6518">
            <v>0</v>
          </cell>
          <cell r="R6518">
            <v>0</v>
          </cell>
        </row>
        <row r="6519">
          <cell r="C6519">
            <v>29</v>
          </cell>
          <cell r="I6519">
            <v>0</v>
          </cell>
          <cell r="R6519">
            <v>0</v>
          </cell>
        </row>
        <row r="6520">
          <cell r="C6520">
            <v>29</v>
          </cell>
          <cell r="I6520">
            <v>0</v>
          </cell>
          <cell r="R6520">
            <v>0</v>
          </cell>
        </row>
        <row r="6521">
          <cell r="C6521">
            <v>29</v>
          </cell>
          <cell r="I6521">
            <v>0</v>
          </cell>
          <cell r="R6521">
            <v>0</v>
          </cell>
        </row>
        <row r="6522">
          <cell r="C6522">
            <v>29</v>
          </cell>
          <cell r="I6522">
            <v>0</v>
          </cell>
          <cell r="R6522">
            <v>0</v>
          </cell>
        </row>
        <row r="6523">
          <cell r="C6523">
            <v>29</v>
          </cell>
          <cell r="I6523">
            <v>0</v>
          </cell>
          <cell r="R6523">
            <v>0</v>
          </cell>
        </row>
        <row r="6524">
          <cell r="C6524">
            <v>29</v>
          </cell>
          <cell r="I6524">
            <v>0</v>
          </cell>
          <cell r="R6524">
            <v>0</v>
          </cell>
        </row>
        <row r="6525">
          <cell r="C6525">
            <v>29</v>
          </cell>
          <cell r="I6525">
            <v>0</v>
          </cell>
          <cell r="R6525">
            <v>0</v>
          </cell>
        </row>
        <row r="6526">
          <cell r="C6526">
            <v>29</v>
          </cell>
          <cell r="I6526">
            <v>0</v>
          </cell>
          <cell r="R6526">
            <v>0</v>
          </cell>
        </row>
        <row r="6527">
          <cell r="C6527">
            <v>29</v>
          </cell>
          <cell r="I6527">
            <v>0</v>
          </cell>
          <cell r="R6527">
            <v>0</v>
          </cell>
        </row>
        <row r="6528">
          <cell r="C6528">
            <v>29</v>
          </cell>
          <cell r="I6528">
            <v>0</v>
          </cell>
          <cell r="R6528">
            <v>0</v>
          </cell>
        </row>
        <row r="6529">
          <cell r="C6529">
            <v>29</v>
          </cell>
          <cell r="I6529">
            <v>0</v>
          </cell>
          <cell r="R6529">
            <v>0</v>
          </cell>
        </row>
        <row r="6530">
          <cell r="C6530">
            <v>29</v>
          </cell>
          <cell r="I6530">
            <v>0</v>
          </cell>
          <cell r="R6530">
            <v>0</v>
          </cell>
        </row>
        <row r="6531">
          <cell r="C6531">
            <v>29</v>
          </cell>
          <cell r="I6531">
            <v>0</v>
          </cell>
          <cell r="R6531">
            <v>0</v>
          </cell>
        </row>
        <row r="6532">
          <cell r="C6532">
            <v>29</v>
          </cell>
          <cell r="I6532">
            <v>0</v>
          </cell>
          <cell r="R6532">
            <v>0</v>
          </cell>
        </row>
        <row r="6533">
          <cell r="C6533">
            <v>31</v>
          </cell>
          <cell r="I6533">
            <v>0</v>
          </cell>
          <cell r="R6533">
            <v>0</v>
          </cell>
        </row>
        <row r="6534">
          <cell r="C6534">
            <v>31</v>
          </cell>
          <cell r="I6534">
            <v>0</v>
          </cell>
          <cell r="R6534">
            <v>0</v>
          </cell>
        </row>
        <row r="6535">
          <cell r="C6535">
            <v>31</v>
          </cell>
          <cell r="I6535">
            <v>0</v>
          </cell>
          <cell r="R6535">
            <v>0</v>
          </cell>
        </row>
        <row r="6536">
          <cell r="C6536">
            <v>31</v>
          </cell>
          <cell r="I6536">
            <v>0</v>
          </cell>
          <cell r="R6536">
            <v>0</v>
          </cell>
        </row>
        <row r="6537">
          <cell r="C6537">
            <v>31</v>
          </cell>
          <cell r="I6537">
            <v>0</v>
          </cell>
          <cell r="R6537">
            <v>0</v>
          </cell>
        </row>
        <row r="6538">
          <cell r="C6538">
            <v>31</v>
          </cell>
          <cell r="I6538">
            <v>0</v>
          </cell>
          <cell r="R6538">
            <v>0</v>
          </cell>
        </row>
        <row r="6539">
          <cell r="C6539">
            <v>31</v>
          </cell>
          <cell r="I6539">
            <v>0</v>
          </cell>
          <cell r="R6539">
            <v>0</v>
          </cell>
        </row>
        <row r="6540">
          <cell r="C6540">
            <v>31</v>
          </cell>
          <cell r="I6540">
            <v>0</v>
          </cell>
          <cell r="R6540">
            <v>0</v>
          </cell>
        </row>
        <row r="6541">
          <cell r="C6541">
            <v>31</v>
          </cell>
          <cell r="I6541">
            <v>0</v>
          </cell>
          <cell r="R6541">
            <v>0</v>
          </cell>
        </row>
        <row r="6542">
          <cell r="C6542">
            <v>31</v>
          </cell>
          <cell r="I6542">
            <v>0</v>
          </cell>
          <cell r="R6542">
            <v>0</v>
          </cell>
        </row>
        <row r="6543">
          <cell r="C6543">
            <v>31</v>
          </cell>
          <cell r="I6543">
            <v>0</v>
          </cell>
          <cell r="R6543">
            <v>0</v>
          </cell>
        </row>
        <row r="6544">
          <cell r="C6544">
            <v>31</v>
          </cell>
          <cell r="I6544">
            <v>0</v>
          </cell>
          <cell r="R6544">
            <v>0</v>
          </cell>
        </row>
        <row r="6545">
          <cell r="C6545">
            <v>31</v>
          </cell>
          <cell r="I6545">
            <v>0</v>
          </cell>
          <cell r="R6545">
            <v>0</v>
          </cell>
        </row>
        <row r="6546">
          <cell r="C6546">
            <v>31</v>
          </cell>
          <cell r="I6546">
            <v>0</v>
          </cell>
          <cell r="R6546">
            <v>0</v>
          </cell>
        </row>
        <row r="6547">
          <cell r="C6547">
            <v>31</v>
          </cell>
          <cell r="I6547">
            <v>0</v>
          </cell>
          <cell r="R6547">
            <v>0</v>
          </cell>
        </row>
        <row r="6548">
          <cell r="C6548">
            <v>31</v>
          </cell>
          <cell r="I6548">
            <v>0</v>
          </cell>
          <cell r="R6548">
            <v>0</v>
          </cell>
        </row>
        <row r="6549">
          <cell r="C6549">
            <v>31</v>
          </cell>
          <cell r="I6549">
            <v>0</v>
          </cell>
          <cell r="R6549">
            <v>0</v>
          </cell>
        </row>
        <row r="6550">
          <cell r="C6550">
            <v>31</v>
          </cell>
          <cell r="I6550">
            <v>0</v>
          </cell>
          <cell r="R6550">
            <v>0</v>
          </cell>
        </row>
        <row r="6551">
          <cell r="C6551">
            <v>31</v>
          </cell>
          <cell r="I6551">
            <v>0</v>
          </cell>
          <cell r="R6551">
            <v>0</v>
          </cell>
        </row>
        <row r="6552">
          <cell r="C6552">
            <v>31</v>
          </cell>
          <cell r="I6552">
            <v>0</v>
          </cell>
          <cell r="R6552">
            <v>0</v>
          </cell>
        </row>
        <row r="6553">
          <cell r="C6553">
            <v>31</v>
          </cell>
          <cell r="I6553">
            <v>0</v>
          </cell>
          <cell r="R6553">
            <v>0</v>
          </cell>
        </row>
        <row r="6554">
          <cell r="C6554">
            <v>31</v>
          </cell>
          <cell r="I6554">
            <v>0</v>
          </cell>
          <cell r="R6554">
            <v>0</v>
          </cell>
        </row>
        <row r="6555">
          <cell r="C6555">
            <v>31</v>
          </cell>
          <cell r="I6555">
            <v>0</v>
          </cell>
          <cell r="R6555">
            <v>0</v>
          </cell>
        </row>
        <row r="6556">
          <cell r="C6556">
            <v>31</v>
          </cell>
          <cell r="I6556">
            <v>0</v>
          </cell>
          <cell r="R6556">
            <v>0</v>
          </cell>
        </row>
        <row r="6557">
          <cell r="C6557">
            <v>31</v>
          </cell>
          <cell r="I6557">
            <v>0</v>
          </cell>
          <cell r="R6557">
            <v>0</v>
          </cell>
        </row>
        <row r="6558">
          <cell r="C6558">
            <v>31</v>
          </cell>
          <cell r="I6558">
            <v>0</v>
          </cell>
          <cell r="R6558">
            <v>0</v>
          </cell>
        </row>
        <row r="6559">
          <cell r="C6559">
            <v>31</v>
          </cell>
          <cell r="I6559">
            <v>0</v>
          </cell>
          <cell r="R6559">
            <v>0</v>
          </cell>
        </row>
        <row r="6560">
          <cell r="C6560">
            <v>31</v>
          </cell>
          <cell r="I6560">
            <v>0</v>
          </cell>
          <cell r="R6560">
            <v>0</v>
          </cell>
        </row>
        <row r="6561">
          <cell r="C6561">
            <v>31</v>
          </cell>
          <cell r="I6561">
            <v>0</v>
          </cell>
          <cell r="R6561">
            <v>0</v>
          </cell>
        </row>
        <row r="6562">
          <cell r="C6562">
            <v>31</v>
          </cell>
          <cell r="I6562">
            <v>0</v>
          </cell>
          <cell r="R6562">
            <v>0</v>
          </cell>
        </row>
        <row r="6563">
          <cell r="C6563">
            <v>31</v>
          </cell>
          <cell r="I6563">
            <v>0</v>
          </cell>
          <cell r="R6563">
            <v>0</v>
          </cell>
        </row>
        <row r="6564">
          <cell r="C6564">
            <v>31</v>
          </cell>
          <cell r="I6564">
            <v>0</v>
          </cell>
          <cell r="R6564">
            <v>0</v>
          </cell>
        </row>
        <row r="6565">
          <cell r="C6565">
            <v>32</v>
          </cell>
          <cell r="I6565">
            <v>0</v>
          </cell>
          <cell r="R6565">
            <v>0</v>
          </cell>
        </row>
        <row r="6566">
          <cell r="C6566">
            <v>32</v>
          </cell>
          <cell r="I6566">
            <v>0</v>
          </cell>
          <cell r="R6566">
            <v>0</v>
          </cell>
        </row>
        <row r="6567">
          <cell r="C6567">
            <v>32</v>
          </cell>
          <cell r="I6567">
            <v>0</v>
          </cell>
          <cell r="R6567">
            <v>0</v>
          </cell>
        </row>
        <row r="6568">
          <cell r="C6568">
            <v>32</v>
          </cell>
          <cell r="I6568">
            <v>0</v>
          </cell>
          <cell r="R6568">
            <v>0</v>
          </cell>
        </row>
        <row r="6569">
          <cell r="C6569">
            <v>32</v>
          </cell>
          <cell r="I6569">
            <v>0</v>
          </cell>
          <cell r="R6569">
            <v>0</v>
          </cell>
        </row>
        <row r="6570">
          <cell r="C6570">
            <v>32</v>
          </cell>
          <cell r="I6570">
            <v>0</v>
          </cell>
          <cell r="R6570">
            <v>0</v>
          </cell>
        </row>
        <row r="6571">
          <cell r="C6571">
            <v>32</v>
          </cell>
          <cell r="I6571">
            <v>0</v>
          </cell>
          <cell r="R6571">
            <v>0</v>
          </cell>
        </row>
        <row r="6572">
          <cell r="C6572">
            <v>32</v>
          </cell>
          <cell r="I6572">
            <v>0</v>
          </cell>
          <cell r="R6572">
            <v>0</v>
          </cell>
        </row>
        <row r="6573">
          <cell r="C6573">
            <v>32</v>
          </cell>
          <cell r="I6573">
            <v>0</v>
          </cell>
          <cell r="R6573">
            <v>0</v>
          </cell>
        </row>
        <row r="6574">
          <cell r="C6574">
            <v>32</v>
          </cell>
          <cell r="I6574">
            <v>0</v>
          </cell>
          <cell r="R6574">
            <v>0</v>
          </cell>
        </row>
        <row r="6575">
          <cell r="C6575">
            <v>32</v>
          </cell>
          <cell r="I6575">
            <v>0</v>
          </cell>
          <cell r="R6575">
            <v>0</v>
          </cell>
        </row>
        <row r="6576">
          <cell r="C6576">
            <v>32</v>
          </cell>
          <cell r="I6576">
            <v>0</v>
          </cell>
          <cell r="R6576">
            <v>0</v>
          </cell>
        </row>
        <row r="6577">
          <cell r="C6577">
            <v>32</v>
          </cell>
          <cell r="I6577">
            <v>0</v>
          </cell>
          <cell r="R6577">
            <v>0</v>
          </cell>
        </row>
        <row r="6578">
          <cell r="C6578">
            <v>32</v>
          </cell>
          <cell r="I6578">
            <v>0</v>
          </cell>
          <cell r="R6578">
            <v>0</v>
          </cell>
        </row>
        <row r="6579">
          <cell r="C6579">
            <v>32</v>
          </cell>
          <cell r="I6579">
            <v>0</v>
          </cell>
          <cell r="R6579">
            <v>0</v>
          </cell>
        </row>
        <row r="6580">
          <cell r="C6580">
            <v>32</v>
          </cell>
          <cell r="I6580">
            <v>0</v>
          </cell>
          <cell r="R6580">
            <v>0</v>
          </cell>
        </row>
        <row r="6581">
          <cell r="C6581">
            <v>33</v>
          </cell>
          <cell r="I6581">
            <v>0</v>
          </cell>
          <cell r="R6581">
            <v>0</v>
          </cell>
        </row>
        <row r="6582">
          <cell r="C6582">
            <v>33</v>
          </cell>
          <cell r="I6582">
            <v>0</v>
          </cell>
          <cell r="R6582">
            <v>0</v>
          </cell>
        </row>
        <row r="6583">
          <cell r="C6583">
            <v>33</v>
          </cell>
          <cell r="I6583">
            <v>0</v>
          </cell>
          <cell r="R6583">
            <v>0</v>
          </cell>
        </row>
        <row r="6584">
          <cell r="C6584">
            <v>33</v>
          </cell>
          <cell r="I6584">
            <v>0</v>
          </cell>
          <cell r="R6584">
            <v>0</v>
          </cell>
        </row>
        <row r="6585">
          <cell r="C6585">
            <v>33</v>
          </cell>
          <cell r="I6585">
            <v>0</v>
          </cell>
          <cell r="R6585">
            <v>0</v>
          </cell>
        </row>
        <row r="6586">
          <cell r="C6586">
            <v>33</v>
          </cell>
          <cell r="I6586">
            <v>0</v>
          </cell>
          <cell r="R6586">
            <v>0</v>
          </cell>
        </row>
        <row r="6587">
          <cell r="C6587">
            <v>33</v>
          </cell>
          <cell r="I6587">
            <v>0</v>
          </cell>
          <cell r="R6587">
            <v>0</v>
          </cell>
        </row>
        <row r="6588">
          <cell r="C6588">
            <v>33</v>
          </cell>
          <cell r="I6588">
            <v>0</v>
          </cell>
          <cell r="R6588">
            <v>0</v>
          </cell>
        </row>
        <row r="6589">
          <cell r="C6589">
            <v>33</v>
          </cell>
          <cell r="I6589">
            <v>0</v>
          </cell>
          <cell r="R6589">
            <v>0</v>
          </cell>
        </row>
        <row r="6590">
          <cell r="C6590">
            <v>33</v>
          </cell>
          <cell r="I6590">
            <v>0</v>
          </cell>
          <cell r="R6590">
            <v>0</v>
          </cell>
        </row>
        <row r="6591">
          <cell r="C6591">
            <v>33</v>
          </cell>
          <cell r="I6591">
            <v>0</v>
          </cell>
          <cell r="R6591">
            <v>0</v>
          </cell>
        </row>
        <row r="6592">
          <cell r="C6592">
            <v>33</v>
          </cell>
          <cell r="I6592">
            <v>0</v>
          </cell>
          <cell r="R6592">
            <v>0</v>
          </cell>
        </row>
        <row r="6593">
          <cell r="C6593">
            <v>33</v>
          </cell>
          <cell r="I6593">
            <v>0</v>
          </cell>
          <cell r="R6593">
            <v>0</v>
          </cell>
        </row>
        <row r="6594">
          <cell r="C6594">
            <v>33</v>
          </cell>
          <cell r="I6594">
            <v>0</v>
          </cell>
          <cell r="R6594">
            <v>0</v>
          </cell>
        </row>
        <row r="6595">
          <cell r="C6595">
            <v>33</v>
          </cell>
          <cell r="I6595">
            <v>0</v>
          </cell>
          <cell r="R6595">
            <v>0</v>
          </cell>
        </row>
        <row r="6596">
          <cell r="C6596">
            <v>33</v>
          </cell>
          <cell r="I6596">
            <v>0</v>
          </cell>
          <cell r="R6596">
            <v>0</v>
          </cell>
        </row>
        <row r="6597">
          <cell r="C6597">
            <v>40</v>
          </cell>
          <cell r="I6597">
            <v>0</v>
          </cell>
          <cell r="R6597">
            <v>0</v>
          </cell>
        </row>
        <row r="6598">
          <cell r="C6598">
            <v>40</v>
          </cell>
          <cell r="I6598">
            <v>0</v>
          </cell>
          <cell r="R6598">
            <v>0</v>
          </cell>
        </row>
        <row r="6599">
          <cell r="C6599">
            <v>40</v>
          </cell>
          <cell r="I6599">
            <v>0</v>
          </cell>
          <cell r="R6599">
            <v>0</v>
          </cell>
        </row>
        <row r="6600">
          <cell r="C6600">
            <v>40</v>
          </cell>
          <cell r="I6600">
            <v>0</v>
          </cell>
          <cell r="R6600">
            <v>0</v>
          </cell>
        </row>
        <row r="6601">
          <cell r="C6601">
            <v>40</v>
          </cell>
          <cell r="I6601">
            <v>0</v>
          </cell>
          <cell r="R6601">
            <v>0</v>
          </cell>
        </row>
        <row r="6602">
          <cell r="C6602">
            <v>40</v>
          </cell>
          <cell r="I6602">
            <v>0</v>
          </cell>
          <cell r="R6602">
            <v>0</v>
          </cell>
        </row>
        <row r="6603">
          <cell r="C6603">
            <v>40</v>
          </cell>
          <cell r="I6603">
            <v>0</v>
          </cell>
          <cell r="R6603">
            <v>0</v>
          </cell>
        </row>
        <row r="6604">
          <cell r="C6604">
            <v>40</v>
          </cell>
          <cell r="I6604">
            <v>0</v>
          </cell>
          <cell r="R6604">
            <v>0</v>
          </cell>
        </row>
        <row r="6605">
          <cell r="C6605">
            <v>40</v>
          </cell>
          <cell r="I6605">
            <v>0</v>
          </cell>
          <cell r="R6605">
            <v>0</v>
          </cell>
        </row>
        <row r="6606">
          <cell r="C6606">
            <v>40</v>
          </cell>
          <cell r="I6606">
            <v>0</v>
          </cell>
          <cell r="R6606">
            <v>0</v>
          </cell>
        </row>
        <row r="6607">
          <cell r="C6607">
            <v>40</v>
          </cell>
          <cell r="I6607">
            <v>0</v>
          </cell>
          <cell r="R6607">
            <v>0</v>
          </cell>
        </row>
        <row r="6608">
          <cell r="C6608">
            <v>40</v>
          </cell>
          <cell r="I6608">
            <v>0</v>
          </cell>
          <cell r="R6608">
            <v>0</v>
          </cell>
        </row>
        <row r="6609">
          <cell r="C6609">
            <v>40</v>
          </cell>
          <cell r="I6609">
            <v>0</v>
          </cell>
          <cell r="R6609">
            <v>0</v>
          </cell>
        </row>
        <row r="6610">
          <cell r="C6610">
            <v>40</v>
          </cell>
          <cell r="I6610">
            <v>0</v>
          </cell>
          <cell r="R6610">
            <v>0</v>
          </cell>
        </row>
        <row r="6611">
          <cell r="C6611">
            <v>40</v>
          </cell>
          <cell r="I6611">
            <v>0</v>
          </cell>
          <cell r="R6611">
            <v>0</v>
          </cell>
        </row>
        <row r="6612">
          <cell r="C6612">
            <v>40</v>
          </cell>
          <cell r="I6612">
            <v>0</v>
          </cell>
          <cell r="R6612">
            <v>0</v>
          </cell>
        </row>
        <row r="6613">
          <cell r="C6613">
            <v>41</v>
          </cell>
          <cell r="I6613">
            <v>0</v>
          </cell>
          <cell r="R6613">
            <v>0</v>
          </cell>
        </row>
        <row r="6614">
          <cell r="C6614">
            <v>41</v>
          </cell>
          <cell r="I6614">
            <v>0</v>
          </cell>
          <cell r="R6614">
            <v>0</v>
          </cell>
        </row>
        <row r="6615">
          <cell r="C6615">
            <v>41</v>
          </cell>
          <cell r="I6615">
            <v>0</v>
          </cell>
          <cell r="R6615">
            <v>0</v>
          </cell>
        </row>
        <row r="6616">
          <cell r="C6616">
            <v>41</v>
          </cell>
          <cell r="I6616">
            <v>0</v>
          </cell>
          <cell r="R6616">
            <v>0</v>
          </cell>
        </row>
        <row r="6617">
          <cell r="C6617">
            <v>41</v>
          </cell>
          <cell r="I6617">
            <v>0</v>
          </cell>
          <cell r="R6617">
            <v>0</v>
          </cell>
        </row>
        <row r="6618">
          <cell r="C6618">
            <v>41</v>
          </cell>
          <cell r="I6618">
            <v>0</v>
          </cell>
          <cell r="R6618">
            <v>0</v>
          </cell>
        </row>
        <row r="6619">
          <cell r="C6619">
            <v>41</v>
          </cell>
          <cell r="I6619">
            <v>0</v>
          </cell>
          <cell r="R6619">
            <v>0</v>
          </cell>
        </row>
        <row r="6620">
          <cell r="C6620">
            <v>41</v>
          </cell>
          <cell r="I6620">
            <v>0</v>
          </cell>
          <cell r="R6620">
            <v>0</v>
          </cell>
        </row>
        <row r="6621">
          <cell r="C6621">
            <v>41</v>
          </cell>
          <cell r="I6621">
            <v>0</v>
          </cell>
          <cell r="R6621">
            <v>0</v>
          </cell>
        </row>
        <row r="6622">
          <cell r="C6622">
            <v>41</v>
          </cell>
          <cell r="I6622">
            <v>0</v>
          </cell>
          <cell r="R6622">
            <v>0</v>
          </cell>
        </row>
        <row r="6623">
          <cell r="C6623">
            <v>41</v>
          </cell>
          <cell r="I6623">
            <v>0</v>
          </cell>
          <cell r="R6623">
            <v>0</v>
          </cell>
        </row>
        <row r="6624">
          <cell r="C6624">
            <v>41</v>
          </cell>
          <cell r="I6624">
            <v>0</v>
          </cell>
          <cell r="R6624">
            <v>0</v>
          </cell>
        </row>
        <row r="6625">
          <cell r="C6625">
            <v>41</v>
          </cell>
          <cell r="I6625">
            <v>0</v>
          </cell>
          <cell r="R6625">
            <v>0</v>
          </cell>
        </row>
        <row r="6626">
          <cell r="C6626">
            <v>41</v>
          </cell>
          <cell r="I6626">
            <v>0</v>
          </cell>
          <cell r="R6626">
            <v>0</v>
          </cell>
        </row>
        <row r="6627">
          <cell r="C6627">
            <v>41</v>
          </cell>
          <cell r="I6627">
            <v>0</v>
          </cell>
          <cell r="R6627">
            <v>0</v>
          </cell>
        </row>
        <row r="6628">
          <cell r="C6628">
            <v>41</v>
          </cell>
          <cell r="I6628">
            <v>0</v>
          </cell>
          <cell r="R6628">
            <v>0</v>
          </cell>
        </row>
        <row r="6629">
          <cell r="C6629">
            <v>41</v>
          </cell>
          <cell r="I6629">
            <v>0</v>
          </cell>
          <cell r="R6629">
            <v>0</v>
          </cell>
        </row>
        <row r="6630">
          <cell r="C6630">
            <v>41</v>
          </cell>
          <cell r="I6630">
            <v>0</v>
          </cell>
          <cell r="R6630">
            <v>0</v>
          </cell>
        </row>
        <row r="6631">
          <cell r="C6631">
            <v>41</v>
          </cell>
          <cell r="I6631">
            <v>0</v>
          </cell>
          <cell r="R6631">
            <v>0</v>
          </cell>
        </row>
        <row r="6632">
          <cell r="C6632">
            <v>41</v>
          </cell>
          <cell r="I6632">
            <v>0</v>
          </cell>
          <cell r="R6632">
            <v>0</v>
          </cell>
        </row>
        <row r="6633">
          <cell r="C6633">
            <v>41</v>
          </cell>
          <cell r="I6633">
            <v>0</v>
          </cell>
          <cell r="R6633">
            <v>0</v>
          </cell>
        </row>
        <row r="6634">
          <cell r="C6634">
            <v>41</v>
          </cell>
          <cell r="I6634">
            <v>0</v>
          </cell>
          <cell r="R6634">
            <v>0</v>
          </cell>
        </row>
        <row r="6635">
          <cell r="C6635">
            <v>41</v>
          </cell>
          <cell r="I6635">
            <v>0</v>
          </cell>
          <cell r="R6635">
            <v>0</v>
          </cell>
        </row>
        <row r="6636">
          <cell r="C6636">
            <v>41</v>
          </cell>
          <cell r="I6636">
            <v>0</v>
          </cell>
          <cell r="R6636">
            <v>0</v>
          </cell>
        </row>
        <row r="6637">
          <cell r="C6637">
            <v>41</v>
          </cell>
          <cell r="I6637">
            <v>0</v>
          </cell>
          <cell r="R6637">
            <v>0</v>
          </cell>
        </row>
        <row r="6638">
          <cell r="C6638">
            <v>41</v>
          </cell>
          <cell r="I6638">
            <v>0</v>
          </cell>
          <cell r="R6638">
            <v>0</v>
          </cell>
        </row>
        <row r="6639">
          <cell r="C6639">
            <v>41</v>
          </cell>
          <cell r="I6639">
            <v>0</v>
          </cell>
          <cell r="R6639">
            <v>0</v>
          </cell>
        </row>
        <row r="6640">
          <cell r="C6640">
            <v>41</v>
          </cell>
          <cell r="I6640">
            <v>0</v>
          </cell>
          <cell r="R6640">
            <v>0</v>
          </cell>
        </row>
        <row r="6641">
          <cell r="C6641">
            <v>41</v>
          </cell>
          <cell r="I6641">
            <v>0</v>
          </cell>
          <cell r="R6641">
            <v>0</v>
          </cell>
        </row>
        <row r="6642">
          <cell r="C6642">
            <v>41</v>
          </cell>
          <cell r="I6642">
            <v>0</v>
          </cell>
          <cell r="R6642">
            <v>0</v>
          </cell>
        </row>
        <row r="6643">
          <cell r="C6643">
            <v>41</v>
          </cell>
          <cell r="I6643">
            <v>0</v>
          </cell>
          <cell r="R6643">
            <v>0</v>
          </cell>
        </row>
        <row r="6644">
          <cell r="C6644">
            <v>41</v>
          </cell>
          <cell r="I6644">
            <v>0</v>
          </cell>
          <cell r="R6644">
            <v>0</v>
          </cell>
        </row>
        <row r="6645">
          <cell r="C6645">
            <v>42</v>
          </cell>
          <cell r="I6645">
            <v>0</v>
          </cell>
          <cell r="R6645">
            <v>0</v>
          </cell>
        </row>
        <row r="6646">
          <cell r="C6646">
            <v>42</v>
          </cell>
          <cell r="I6646">
            <v>0</v>
          </cell>
          <cell r="R6646">
            <v>0</v>
          </cell>
        </row>
        <row r="6647">
          <cell r="C6647">
            <v>42</v>
          </cell>
          <cell r="I6647">
            <v>0</v>
          </cell>
          <cell r="R6647">
            <v>0</v>
          </cell>
        </row>
        <row r="6648">
          <cell r="C6648">
            <v>42</v>
          </cell>
          <cell r="I6648">
            <v>0</v>
          </cell>
          <cell r="R6648">
            <v>0</v>
          </cell>
        </row>
        <row r="6649">
          <cell r="C6649">
            <v>42</v>
          </cell>
          <cell r="I6649">
            <v>0</v>
          </cell>
          <cell r="R6649">
            <v>0</v>
          </cell>
        </row>
        <row r="6650">
          <cell r="C6650">
            <v>42</v>
          </cell>
          <cell r="I6650">
            <v>0</v>
          </cell>
          <cell r="R6650">
            <v>0</v>
          </cell>
        </row>
        <row r="6651">
          <cell r="C6651">
            <v>42</v>
          </cell>
          <cell r="I6651">
            <v>0</v>
          </cell>
          <cell r="R6651">
            <v>0</v>
          </cell>
        </row>
        <row r="6652">
          <cell r="C6652">
            <v>42</v>
          </cell>
          <cell r="I6652">
            <v>0</v>
          </cell>
          <cell r="R6652">
            <v>0</v>
          </cell>
        </row>
        <row r="6653">
          <cell r="C6653">
            <v>42</v>
          </cell>
          <cell r="I6653">
            <v>0</v>
          </cell>
          <cell r="R6653">
            <v>0</v>
          </cell>
        </row>
        <row r="6654">
          <cell r="C6654">
            <v>42</v>
          </cell>
          <cell r="I6654">
            <v>0</v>
          </cell>
          <cell r="R6654">
            <v>0</v>
          </cell>
        </row>
        <row r="6655">
          <cell r="C6655">
            <v>42</v>
          </cell>
          <cell r="I6655">
            <v>0</v>
          </cell>
          <cell r="R6655">
            <v>0</v>
          </cell>
        </row>
        <row r="6656">
          <cell r="C6656">
            <v>42</v>
          </cell>
          <cell r="I6656">
            <v>0</v>
          </cell>
          <cell r="R6656">
            <v>0</v>
          </cell>
        </row>
        <row r="6657">
          <cell r="C6657">
            <v>42</v>
          </cell>
          <cell r="I6657">
            <v>0</v>
          </cell>
          <cell r="R6657">
            <v>0</v>
          </cell>
        </row>
        <row r="6658">
          <cell r="C6658">
            <v>42</v>
          </cell>
          <cell r="I6658">
            <v>0</v>
          </cell>
          <cell r="R6658">
            <v>0</v>
          </cell>
        </row>
        <row r="6659">
          <cell r="C6659">
            <v>42</v>
          </cell>
          <cell r="I6659">
            <v>0</v>
          </cell>
          <cell r="R6659">
            <v>0</v>
          </cell>
        </row>
        <row r="6660">
          <cell r="C6660">
            <v>42</v>
          </cell>
          <cell r="I6660">
            <v>0</v>
          </cell>
          <cell r="R6660">
            <v>0</v>
          </cell>
        </row>
        <row r="6661">
          <cell r="C6661">
            <v>42</v>
          </cell>
          <cell r="I6661">
            <v>0</v>
          </cell>
          <cell r="R6661">
            <v>0</v>
          </cell>
        </row>
        <row r="6662">
          <cell r="C6662">
            <v>42</v>
          </cell>
          <cell r="I6662">
            <v>0</v>
          </cell>
          <cell r="R6662">
            <v>0</v>
          </cell>
        </row>
        <row r="6663">
          <cell r="C6663">
            <v>42</v>
          </cell>
          <cell r="I6663">
            <v>0</v>
          </cell>
          <cell r="R6663">
            <v>0</v>
          </cell>
        </row>
        <row r="6664">
          <cell r="C6664">
            <v>42</v>
          </cell>
          <cell r="I6664">
            <v>0</v>
          </cell>
          <cell r="R6664">
            <v>0</v>
          </cell>
        </row>
        <row r="6665">
          <cell r="C6665">
            <v>42</v>
          </cell>
          <cell r="I6665">
            <v>0</v>
          </cell>
          <cell r="R6665">
            <v>0</v>
          </cell>
        </row>
        <row r="6666">
          <cell r="C6666">
            <v>42</v>
          </cell>
          <cell r="I6666">
            <v>0</v>
          </cell>
          <cell r="R6666">
            <v>0</v>
          </cell>
        </row>
        <row r="6667">
          <cell r="C6667">
            <v>42</v>
          </cell>
          <cell r="I6667">
            <v>0</v>
          </cell>
          <cell r="R6667">
            <v>0</v>
          </cell>
        </row>
        <row r="6668">
          <cell r="C6668">
            <v>42</v>
          </cell>
          <cell r="I6668">
            <v>0</v>
          </cell>
          <cell r="R6668">
            <v>0</v>
          </cell>
        </row>
        <row r="6669">
          <cell r="C6669">
            <v>42</v>
          </cell>
          <cell r="I6669">
            <v>0</v>
          </cell>
          <cell r="R6669">
            <v>0</v>
          </cell>
        </row>
        <row r="6670">
          <cell r="C6670">
            <v>42</v>
          </cell>
          <cell r="I6670">
            <v>0</v>
          </cell>
          <cell r="R6670">
            <v>0</v>
          </cell>
        </row>
        <row r="6671">
          <cell r="C6671">
            <v>42</v>
          </cell>
          <cell r="I6671">
            <v>0</v>
          </cell>
          <cell r="R6671">
            <v>0</v>
          </cell>
        </row>
        <row r="6672">
          <cell r="C6672">
            <v>42</v>
          </cell>
          <cell r="I6672">
            <v>0</v>
          </cell>
          <cell r="R6672">
            <v>0</v>
          </cell>
        </row>
        <row r="6673">
          <cell r="C6673">
            <v>42</v>
          </cell>
          <cell r="I6673">
            <v>0</v>
          </cell>
          <cell r="R6673">
            <v>0</v>
          </cell>
        </row>
        <row r="6674">
          <cell r="C6674">
            <v>42</v>
          </cell>
          <cell r="I6674">
            <v>0</v>
          </cell>
          <cell r="R6674">
            <v>0</v>
          </cell>
        </row>
        <row r="6675">
          <cell r="C6675">
            <v>42</v>
          </cell>
          <cell r="I6675">
            <v>0</v>
          </cell>
          <cell r="R6675">
            <v>0</v>
          </cell>
        </row>
        <row r="6676">
          <cell r="C6676">
            <v>42</v>
          </cell>
          <cell r="I6676">
            <v>0</v>
          </cell>
          <cell r="R6676">
            <v>0</v>
          </cell>
        </row>
        <row r="6677">
          <cell r="C6677">
            <v>43</v>
          </cell>
          <cell r="I6677">
            <v>0</v>
          </cell>
          <cell r="R6677">
            <v>0</v>
          </cell>
        </row>
        <row r="6678">
          <cell r="C6678">
            <v>43</v>
          </cell>
          <cell r="I6678">
            <v>0</v>
          </cell>
          <cell r="R6678">
            <v>0</v>
          </cell>
        </row>
        <row r="6679">
          <cell r="C6679">
            <v>43</v>
          </cell>
          <cell r="I6679">
            <v>0</v>
          </cell>
          <cell r="R6679">
            <v>0</v>
          </cell>
        </row>
        <row r="6680">
          <cell r="C6680">
            <v>43</v>
          </cell>
          <cell r="I6680">
            <v>0</v>
          </cell>
          <cell r="R6680">
            <v>0</v>
          </cell>
        </row>
        <row r="6681">
          <cell r="C6681">
            <v>43</v>
          </cell>
          <cell r="I6681">
            <v>0</v>
          </cell>
          <cell r="R6681">
            <v>0</v>
          </cell>
        </row>
        <row r="6682">
          <cell r="C6682">
            <v>43</v>
          </cell>
          <cell r="I6682">
            <v>0</v>
          </cell>
          <cell r="R6682">
            <v>0</v>
          </cell>
        </row>
        <row r="6683">
          <cell r="C6683">
            <v>43</v>
          </cell>
          <cell r="I6683">
            <v>0</v>
          </cell>
          <cell r="R6683">
            <v>0</v>
          </cell>
        </row>
        <row r="6684">
          <cell r="C6684">
            <v>43</v>
          </cell>
          <cell r="I6684">
            <v>0</v>
          </cell>
          <cell r="R6684">
            <v>0</v>
          </cell>
        </row>
        <row r="6685">
          <cell r="C6685">
            <v>43</v>
          </cell>
          <cell r="I6685">
            <v>0</v>
          </cell>
          <cell r="R6685">
            <v>0</v>
          </cell>
        </row>
        <row r="6686">
          <cell r="C6686">
            <v>43</v>
          </cell>
          <cell r="I6686">
            <v>0</v>
          </cell>
          <cell r="R6686">
            <v>0</v>
          </cell>
        </row>
        <row r="6687">
          <cell r="C6687">
            <v>43</v>
          </cell>
          <cell r="I6687">
            <v>0</v>
          </cell>
          <cell r="R6687">
            <v>0</v>
          </cell>
        </row>
        <row r="6688">
          <cell r="C6688">
            <v>43</v>
          </cell>
          <cell r="I6688">
            <v>0</v>
          </cell>
          <cell r="R6688">
            <v>0</v>
          </cell>
        </row>
        <row r="6689">
          <cell r="C6689">
            <v>43</v>
          </cell>
          <cell r="I6689">
            <v>0</v>
          </cell>
          <cell r="R6689">
            <v>0</v>
          </cell>
        </row>
        <row r="6690">
          <cell r="C6690">
            <v>43</v>
          </cell>
          <cell r="I6690">
            <v>0</v>
          </cell>
          <cell r="R6690">
            <v>0</v>
          </cell>
        </row>
        <row r="6691">
          <cell r="C6691">
            <v>43</v>
          </cell>
          <cell r="I6691">
            <v>0</v>
          </cell>
          <cell r="R6691">
            <v>0</v>
          </cell>
        </row>
        <row r="6692">
          <cell r="C6692">
            <v>43</v>
          </cell>
          <cell r="I6692">
            <v>0</v>
          </cell>
          <cell r="R6692">
            <v>0</v>
          </cell>
        </row>
        <row r="6693">
          <cell r="C6693">
            <v>43</v>
          </cell>
          <cell r="I6693">
            <v>0</v>
          </cell>
          <cell r="R6693">
            <v>0</v>
          </cell>
        </row>
        <row r="6694">
          <cell r="C6694">
            <v>43</v>
          </cell>
          <cell r="I6694">
            <v>0</v>
          </cell>
          <cell r="R6694">
            <v>0</v>
          </cell>
        </row>
        <row r="6695">
          <cell r="C6695">
            <v>43</v>
          </cell>
          <cell r="I6695">
            <v>0</v>
          </cell>
          <cell r="R6695">
            <v>0</v>
          </cell>
        </row>
        <row r="6696">
          <cell r="C6696">
            <v>43</v>
          </cell>
          <cell r="I6696">
            <v>0</v>
          </cell>
          <cell r="R6696">
            <v>0</v>
          </cell>
        </row>
        <row r="6697">
          <cell r="C6697">
            <v>43</v>
          </cell>
          <cell r="I6697">
            <v>0</v>
          </cell>
          <cell r="R6697">
            <v>0</v>
          </cell>
        </row>
        <row r="6698">
          <cell r="C6698">
            <v>43</v>
          </cell>
          <cell r="I6698">
            <v>0</v>
          </cell>
          <cell r="R6698">
            <v>0</v>
          </cell>
        </row>
        <row r="6699">
          <cell r="C6699">
            <v>43</v>
          </cell>
          <cell r="I6699">
            <v>0</v>
          </cell>
          <cell r="R6699">
            <v>0</v>
          </cell>
        </row>
        <row r="6700">
          <cell r="C6700">
            <v>43</v>
          </cell>
          <cell r="I6700">
            <v>0</v>
          </cell>
          <cell r="R6700">
            <v>0</v>
          </cell>
        </row>
        <row r="6701">
          <cell r="C6701">
            <v>43</v>
          </cell>
          <cell r="I6701">
            <v>0</v>
          </cell>
          <cell r="R6701">
            <v>0</v>
          </cell>
        </row>
        <row r="6702">
          <cell r="C6702">
            <v>43</v>
          </cell>
          <cell r="I6702">
            <v>0</v>
          </cell>
          <cell r="R6702">
            <v>0</v>
          </cell>
        </row>
        <row r="6703">
          <cell r="C6703">
            <v>43</v>
          </cell>
          <cell r="I6703">
            <v>0</v>
          </cell>
          <cell r="R6703">
            <v>0</v>
          </cell>
        </row>
        <row r="6704">
          <cell r="C6704">
            <v>43</v>
          </cell>
          <cell r="I6704">
            <v>0</v>
          </cell>
          <cell r="R6704">
            <v>0</v>
          </cell>
        </row>
        <row r="6705">
          <cell r="C6705">
            <v>43</v>
          </cell>
          <cell r="I6705">
            <v>0</v>
          </cell>
          <cell r="R6705">
            <v>0</v>
          </cell>
        </row>
        <row r="6706">
          <cell r="C6706">
            <v>43</v>
          </cell>
          <cell r="I6706">
            <v>0</v>
          </cell>
          <cell r="R6706">
            <v>0</v>
          </cell>
        </row>
        <row r="6707">
          <cell r="C6707">
            <v>43</v>
          </cell>
          <cell r="I6707">
            <v>0</v>
          </cell>
          <cell r="R6707">
            <v>0</v>
          </cell>
        </row>
        <row r="6708">
          <cell r="C6708">
            <v>43</v>
          </cell>
          <cell r="I6708">
            <v>0</v>
          </cell>
          <cell r="R6708">
            <v>0</v>
          </cell>
        </row>
        <row r="6709">
          <cell r="C6709">
            <v>44</v>
          </cell>
          <cell r="I6709">
            <v>0</v>
          </cell>
          <cell r="R6709">
            <v>0</v>
          </cell>
        </row>
        <row r="6710">
          <cell r="C6710">
            <v>44</v>
          </cell>
          <cell r="I6710">
            <v>0</v>
          </cell>
          <cell r="R6710">
            <v>0</v>
          </cell>
        </row>
        <row r="6711">
          <cell r="C6711">
            <v>44</v>
          </cell>
          <cell r="I6711">
            <v>0</v>
          </cell>
          <cell r="R6711">
            <v>0</v>
          </cell>
        </row>
        <row r="6712">
          <cell r="C6712">
            <v>44</v>
          </cell>
          <cell r="I6712">
            <v>0</v>
          </cell>
          <cell r="R6712">
            <v>0</v>
          </cell>
        </row>
        <row r="6713">
          <cell r="C6713">
            <v>44</v>
          </cell>
          <cell r="I6713">
            <v>0</v>
          </cell>
          <cell r="R6713">
            <v>0</v>
          </cell>
        </row>
        <row r="6714">
          <cell r="C6714">
            <v>44</v>
          </cell>
          <cell r="I6714">
            <v>0</v>
          </cell>
          <cell r="R6714">
            <v>0</v>
          </cell>
        </row>
        <row r="6715">
          <cell r="C6715">
            <v>44</v>
          </cell>
          <cell r="I6715">
            <v>0</v>
          </cell>
          <cell r="R6715">
            <v>0</v>
          </cell>
        </row>
        <row r="6716">
          <cell r="C6716">
            <v>44</v>
          </cell>
          <cell r="I6716">
            <v>0</v>
          </cell>
          <cell r="R6716">
            <v>0</v>
          </cell>
        </row>
        <row r="6717">
          <cell r="C6717">
            <v>44</v>
          </cell>
          <cell r="I6717">
            <v>0</v>
          </cell>
          <cell r="R6717">
            <v>0</v>
          </cell>
        </row>
        <row r="6718">
          <cell r="C6718">
            <v>44</v>
          </cell>
          <cell r="I6718">
            <v>0</v>
          </cell>
          <cell r="R6718">
            <v>0</v>
          </cell>
        </row>
        <row r="6719">
          <cell r="C6719">
            <v>44</v>
          </cell>
          <cell r="I6719">
            <v>0</v>
          </cell>
          <cell r="R6719">
            <v>0</v>
          </cell>
        </row>
        <row r="6720">
          <cell r="C6720">
            <v>44</v>
          </cell>
          <cell r="I6720">
            <v>0</v>
          </cell>
          <cell r="R6720">
            <v>0</v>
          </cell>
        </row>
        <row r="6721">
          <cell r="C6721">
            <v>44</v>
          </cell>
          <cell r="I6721">
            <v>0</v>
          </cell>
          <cell r="R6721">
            <v>0</v>
          </cell>
        </row>
        <row r="6722">
          <cell r="C6722">
            <v>44</v>
          </cell>
          <cell r="I6722">
            <v>0</v>
          </cell>
          <cell r="R6722">
            <v>0</v>
          </cell>
        </row>
        <row r="6723">
          <cell r="C6723">
            <v>44</v>
          </cell>
          <cell r="I6723">
            <v>0</v>
          </cell>
          <cell r="R6723">
            <v>0</v>
          </cell>
        </row>
        <row r="6724">
          <cell r="C6724">
            <v>44</v>
          </cell>
          <cell r="I6724">
            <v>0</v>
          </cell>
          <cell r="R6724">
            <v>0</v>
          </cell>
        </row>
        <row r="6725">
          <cell r="C6725">
            <v>44</v>
          </cell>
          <cell r="I6725">
            <v>0</v>
          </cell>
          <cell r="R6725">
            <v>0</v>
          </cell>
        </row>
        <row r="6726">
          <cell r="C6726">
            <v>44</v>
          </cell>
          <cell r="I6726">
            <v>0</v>
          </cell>
          <cell r="R6726">
            <v>0</v>
          </cell>
        </row>
        <row r="6727">
          <cell r="C6727">
            <v>44</v>
          </cell>
          <cell r="I6727">
            <v>0</v>
          </cell>
          <cell r="R6727">
            <v>0</v>
          </cell>
        </row>
        <row r="6728">
          <cell r="C6728">
            <v>44</v>
          </cell>
          <cell r="I6728">
            <v>0</v>
          </cell>
          <cell r="R6728">
            <v>0</v>
          </cell>
        </row>
        <row r="6729">
          <cell r="C6729">
            <v>44</v>
          </cell>
          <cell r="I6729">
            <v>0</v>
          </cell>
          <cell r="R6729">
            <v>0</v>
          </cell>
        </row>
        <row r="6730">
          <cell r="C6730">
            <v>44</v>
          </cell>
          <cell r="I6730">
            <v>0</v>
          </cell>
          <cell r="R6730">
            <v>0</v>
          </cell>
        </row>
        <row r="6731">
          <cell r="C6731">
            <v>44</v>
          </cell>
          <cell r="I6731">
            <v>0</v>
          </cell>
          <cell r="R6731">
            <v>0</v>
          </cell>
        </row>
        <row r="6732">
          <cell r="C6732">
            <v>44</v>
          </cell>
          <cell r="I6732">
            <v>0</v>
          </cell>
          <cell r="R6732">
            <v>0</v>
          </cell>
        </row>
        <row r="6733">
          <cell r="C6733">
            <v>44</v>
          </cell>
          <cell r="I6733">
            <v>0</v>
          </cell>
          <cell r="R6733">
            <v>0</v>
          </cell>
        </row>
        <row r="6734">
          <cell r="C6734">
            <v>44</v>
          </cell>
          <cell r="I6734">
            <v>0</v>
          </cell>
          <cell r="R6734">
            <v>0</v>
          </cell>
        </row>
        <row r="6735">
          <cell r="C6735">
            <v>44</v>
          </cell>
          <cell r="I6735">
            <v>0</v>
          </cell>
          <cell r="R6735">
            <v>0</v>
          </cell>
        </row>
        <row r="6736">
          <cell r="C6736">
            <v>44</v>
          </cell>
          <cell r="I6736">
            <v>0</v>
          </cell>
          <cell r="R6736">
            <v>0</v>
          </cell>
        </row>
        <row r="6737">
          <cell r="C6737">
            <v>44</v>
          </cell>
          <cell r="I6737">
            <v>0</v>
          </cell>
          <cell r="R6737">
            <v>0</v>
          </cell>
        </row>
        <row r="6738">
          <cell r="C6738">
            <v>44</v>
          </cell>
          <cell r="I6738">
            <v>0</v>
          </cell>
          <cell r="R6738">
            <v>0</v>
          </cell>
        </row>
        <row r="6739">
          <cell r="C6739">
            <v>44</v>
          </cell>
          <cell r="I6739">
            <v>0</v>
          </cell>
          <cell r="R6739">
            <v>0</v>
          </cell>
        </row>
        <row r="6740">
          <cell r="C6740">
            <v>44</v>
          </cell>
          <cell r="I6740">
            <v>0</v>
          </cell>
          <cell r="R6740">
            <v>0</v>
          </cell>
        </row>
        <row r="6741">
          <cell r="C6741">
            <v>45</v>
          </cell>
          <cell r="I6741">
            <v>0</v>
          </cell>
          <cell r="R6741">
            <v>0</v>
          </cell>
        </row>
        <row r="6742">
          <cell r="C6742">
            <v>45</v>
          </cell>
          <cell r="I6742">
            <v>0</v>
          </cell>
          <cell r="R6742">
            <v>0</v>
          </cell>
        </row>
        <row r="6743">
          <cell r="C6743">
            <v>45</v>
          </cell>
          <cell r="I6743">
            <v>0</v>
          </cell>
          <cell r="R6743">
            <v>0</v>
          </cell>
        </row>
        <row r="6744">
          <cell r="C6744">
            <v>45</v>
          </cell>
          <cell r="I6744">
            <v>0</v>
          </cell>
          <cell r="R6744">
            <v>0</v>
          </cell>
        </row>
        <row r="6745">
          <cell r="C6745">
            <v>45</v>
          </cell>
          <cell r="I6745">
            <v>0</v>
          </cell>
          <cell r="R6745">
            <v>0</v>
          </cell>
        </row>
        <row r="6746">
          <cell r="C6746">
            <v>45</v>
          </cell>
          <cell r="I6746">
            <v>0</v>
          </cell>
          <cell r="R6746">
            <v>0</v>
          </cell>
        </row>
        <row r="6747">
          <cell r="C6747">
            <v>45</v>
          </cell>
          <cell r="I6747">
            <v>0</v>
          </cell>
          <cell r="R6747">
            <v>0</v>
          </cell>
        </row>
        <row r="6748">
          <cell r="C6748">
            <v>45</v>
          </cell>
          <cell r="I6748">
            <v>0</v>
          </cell>
          <cell r="R6748">
            <v>0</v>
          </cell>
        </row>
        <row r="6749">
          <cell r="C6749">
            <v>45</v>
          </cell>
          <cell r="I6749">
            <v>0</v>
          </cell>
          <cell r="R6749">
            <v>0</v>
          </cell>
        </row>
        <row r="6750">
          <cell r="C6750">
            <v>45</v>
          </cell>
          <cell r="I6750">
            <v>0</v>
          </cell>
          <cell r="R6750">
            <v>0</v>
          </cell>
        </row>
        <row r="6751">
          <cell r="C6751">
            <v>45</v>
          </cell>
          <cell r="I6751">
            <v>0</v>
          </cell>
          <cell r="R6751">
            <v>0</v>
          </cell>
        </row>
        <row r="6752">
          <cell r="C6752">
            <v>45</v>
          </cell>
          <cell r="I6752">
            <v>0</v>
          </cell>
          <cell r="R6752">
            <v>0</v>
          </cell>
        </row>
        <row r="6753">
          <cell r="C6753">
            <v>45</v>
          </cell>
          <cell r="I6753">
            <v>0</v>
          </cell>
          <cell r="R6753">
            <v>0</v>
          </cell>
        </row>
        <row r="6754">
          <cell r="C6754">
            <v>45</v>
          </cell>
          <cell r="I6754">
            <v>0</v>
          </cell>
          <cell r="R6754">
            <v>0</v>
          </cell>
        </row>
        <row r="6755">
          <cell r="C6755">
            <v>45</v>
          </cell>
          <cell r="I6755">
            <v>0</v>
          </cell>
          <cell r="R6755">
            <v>0</v>
          </cell>
        </row>
        <row r="6756">
          <cell r="C6756">
            <v>45</v>
          </cell>
          <cell r="I6756">
            <v>0</v>
          </cell>
          <cell r="R6756">
            <v>0</v>
          </cell>
        </row>
        <row r="6757">
          <cell r="C6757">
            <v>45</v>
          </cell>
          <cell r="I6757">
            <v>0</v>
          </cell>
          <cell r="R6757">
            <v>0</v>
          </cell>
        </row>
        <row r="6758">
          <cell r="C6758">
            <v>45</v>
          </cell>
          <cell r="I6758">
            <v>0</v>
          </cell>
          <cell r="R6758">
            <v>0</v>
          </cell>
        </row>
        <row r="6759">
          <cell r="C6759">
            <v>45</v>
          </cell>
          <cell r="I6759">
            <v>0</v>
          </cell>
          <cell r="R6759">
            <v>0</v>
          </cell>
        </row>
        <row r="6760">
          <cell r="C6760">
            <v>45</v>
          </cell>
          <cell r="I6760">
            <v>0</v>
          </cell>
          <cell r="R6760">
            <v>0</v>
          </cell>
        </row>
        <row r="6761">
          <cell r="C6761">
            <v>45</v>
          </cell>
          <cell r="I6761">
            <v>0</v>
          </cell>
          <cell r="R6761">
            <v>0</v>
          </cell>
        </row>
        <row r="6762">
          <cell r="C6762">
            <v>45</v>
          </cell>
          <cell r="I6762">
            <v>0</v>
          </cell>
          <cell r="R6762">
            <v>0</v>
          </cell>
        </row>
        <row r="6763">
          <cell r="C6763">
            <v>45</v>
          </cell>
          <cell r="I6763">
            <v>0</v>
          </cell>
          <cell r="R6763">
            <v>0</v>
          </cell>
        </row>
        <row r="6764">
          <cell r="C6764">
            <v>45</v>
          </cell>
          <cell r="I6764">
            <v>0</v>
          </cell>
          <cell r="R6764">
            <v>0</v>
          </cell>
        </row>
        <row r="6765">
          <cell r="C6765">
            <v>45</v>
          </cell>
          <cell r="I6765">
            <v>0</v>
          </cell>
          <cell r="R6765">
            <v>0</v>
          </cell>
        </row>
        <row r="6766">
          <cell r="C6766">
            <v>45</v>
          </cell>
          <cell r="I6766">
            <v>0</v>
          </cell>
          <cell r="R6766">
            <v>0</v>
          </cell>
        </row>
        <row r="6767">
          <cell r="C6767">
            <v>45</v>
          </cell>
          <cell r="I6767">
            <v>0</v>
          </cell>
          <cell r="R6767">
            <v>0</v>
          </cell>
        </row>
        <row r="6768">
          <cell r="C6768">
            <v>45</v>
          </cell>
          <cell r="I6768">
            <v>0</v>
          </cell>
          <cell r="R6768">
            <v>0</v>
          </cell>
        </row>
        <row r="6769">
          <cell r="C6769">
            <v>45</v>
          </cell>
          <cell r="I6769">
            <v>0</v>
          </cell>
          <cell r="R6769">
            <v>0</v>
          </cell>
        </row>
        <row r="6770">
          <cell r="C6770">
            <v>45</v>
          </cell>
          <cell r="I6770">
            <v>0</v>
          </cell>
          <cell r="R6770">
            <v>0</v>
          </cell>
        </row>
        <row r="6771">
          <cell r="C6771">
            <v>45</v>
          </cell>
          <cell r="I6771">
            <v>0</v>
          </cell>
          <cell r="R6771">
            <v>0</v>
          </cell>
        </row>
        <row r="6772">
          <cell r="C6772">
            <v>45</v>
          </cell>
          <cell r="I6772">
            <v>0</v>
          </cell>
          <cell r="R6772">
            <v>0</v>
          </cell>
        </row>
        <row r="6773">
          <cell r="C6773">
            <v>46</v>
          </cell>
          <cell r="I6773">
            <v>0</v>
          </cell>
          <cell r="R6773">
            <v>0</v>
          </cell>
        </row>
        <row r="6774">
          <cell r="C6774">
            <v>46</v>
          </cell>
          <cell r="I6774">
            <v>0</v>
          </cell>
          <cell r="R6774">
            <v>0</v>
          </cell>
        </row>
        <row r="6775">
          <cell r="C6775">
            <v>46</v>
          </cell>
          <cell r="I6775">
            <v>0</v>
          </cell>
          <cell r="R6775">
            <v>0</v>
          </cell>
        </row>
        <row r="6776">
          <cell r="C6776">
            <v>46</v>
          </cell>
          <cell r="I6776">
            <v>0</v>
          </cell>
          <cell r="R6776">
            <v>0</v>
          </cell>
        </row>
        <row r="6777">
          <cell r="C6777">
            <v>46</v>
          </cell>
          <cell r="I6777">
            <v>0</v>
          </cell>
          <cell r="R6777">
            <v>0</v>
          </cell>
        </row>
        <row r="6778">
          <cell r="C6778">
            <v>46</v>
          </cell>
          <cell r="I6778">
            <v>0</v>
          </cell>
          <cell r="R6778">
            <v>0</v>
          </cell>
        </row>
        <row r="6779">
          <cell r="C6779">
            <v>46</v>
          </cell>
          <cell r="I6779">
            <v>0</v>
          </cell>
          <cell r="R6779">
            <v>0</v>
          </cell>
        </row>
        <row r="6780">
          <cell r="C6780">
            <v>46</v>
          </cell>
          <cell r="I6780">
            <v>0</v>
          </cell>
          <cell r="R6780">
            <v>0</v>
          </cell>
        </row>
        <row r="6781">
          <cell r="C6781">
            <v>46</v>
          </cell>
          <cell r="I6781">
            <v>0</v>
          </cell>
          <cell r="R6781">
            <v>0</v>
          </cell>
        </row>
        <row r="6782">
          <cell r="C6782">
            <v>46</v>
          </cell>
          <cell r="I6782">
            <v>0</v>
          </cell>
          <cell r="R6782">
            <v>0</v>
          </cell>
        </row>
        <row r="6783">
          <cell r="C6783">
            <v>46</v>
          </cell>
          <cell r="I6783">
            <v>0</v>
          </cell>
          <cell r="R6783">
            <v>0</v>
          </cell>
        </row>
        <row r="6784">
          <cell r="C6784">
            <v>46</v>
          </cell>
          <cell r="I6784">
            <v>0</v>
          </cell>
          <cell r="R6784">
            <v>0</v>
          </cell>
        </row>
        <row r="6785">
          <cell r="C6785">
            <v>46</v>
          </cell>
          <cell r="I6785">
            <v>0</v>
          </cell>
          <cell r="R6785">
            <v>0</v>
          </cell>
        </row>
        <row r="6786">
          <cell r="C6786">
            <v>46</v>
          </cell>
          <cell r="I6786">
            <v>0</v>
          </cell>
          <cell r="R6786">
            <v>0</v>
          </cell>
        </row>
        <row r="6787">
          <cell r="C6787">
            <v>46</v>
          </cell>
          <cell r="I6787">
            <v>0</v>
          </cell>
          <cell r="R6787">
            <v>0</v>
          </cell>
        </row>
        <row r="6788">
          <cell r="C6788">
            <v>46</v>
          </cell>
          <cell r="I6788">
            <v>0</v>
          </cell>
          <cell r="R6788">
            <v>0</v>
          </cell>
        </row>
        <row r="6789">
          <cell r="C6789">
            <v>46</v>
          </cell>
          <cell r="I6789">
            <v>0</v>
          </cell>
          <cell r="R6789">
            <v>0</v>
          </cell>
        </row>
        <row r="6790">
          <cell r="C6790">
            <v>46</v>
          </cell>
          <cell r="I6790">
            <v>0</v>
          </cell>
          <cell r="R6790">
            <v>0</v>
          </cell>
        </row>
        <row r="6791">
          <cell r="C6791">
            <v>46</v>
          </cell>
          <cell r="I6791">
            <v>0</v>
          </cell>
          <cell r="R6791">
            <v>0</v>
          </cell>
        </row>
        <row r="6792">
          <cell r="C6792">
            <v>46</v>
          </cell>
          <cell r="I6792">
            <v>0</v>
          </cell>
          <cell r="R6792">
            <v>0</v>
          </cell>
        </row>
        <row r="6793">
          <cell r="C6793">
            <v>46</v>
          </cell>
          <cell r="I6793">
            <v>0</v>
          </cell>
          <cell r="R6793">
            <v>0</v>
          </cell>
        </row>
        <row r="6794">
          <cell r="C6794">
            <v>46</v>
          </cell>
          <cell r="I6794">
            <v>0</v>
          </cell>
          <cell r="R6794">
            <v>0</v>
          </cell>
        </row>
        <row r="6795">
          <cell r="C6795">
            <v>46</v>
          </cell>
          <cell r="I6795">
            <v>0</v>
          </cell>
          <cell r="R6795">
            <v>0</v>
          </cell>
        </row>
        <row r="6796">
          <cell r="C6796">
            <v>46</v>
          </cell>
          <cell r="I6796">
            <v>0</v>
          </cell>
          <cell r="R6796">
            <v>0</v>
          </cell>
        </row>
        <row r="6797">
          <cell r="C6797">
            <v>46</v>
          </cell>
          <cell r="I6797">
            <v>0</v>
          </cell>
          <cell r="R6797">
            <v>0</v>
          </cell>
        </row>
        <row r="6798">
          <cell r="C6798">
            <v>46</v>
          </cell>
          <cell r="I6798">
            <v>0</v>
          </cell>
          <cell r="R6798">
            <v>0</v>
          </cell>
        </row>
        <row r="6799">
          <cell r="C6799">
            <v>46</v>
          </cell>
          <cell r="I6799">
            <v>0</v>
          </cell>
          <cell r="R6799">
            <v>0</v>
          </cell>
        </row>
        <row r="6800">
          <cell r="C6800">
            <v>46</v>
          </cell>
          <cell r="I6800">
            <v>0</v>
          </cell>
          <cell r="R6800">
            <v>0</v>
          </cell>
        </row>
        <row r="6801">
          <cell r="C6801">
            <v>46</v>
          </cell>
          <cell r="I6801">
            <v>0</v>
          </cell>
          <cell r="R6801">
            <v>0</v>
          </cell>
        </row>
        <row r="6802">
          <cell r="C6802">
            <v>46</v>
          </cell>
          <cell r="I6802">
            <v>0</v>
          </cell>
          <cell r="R6802">
            <v>0</v>
          </cell>
        </row>
        <row r="6803">
          <cell r="C6803">
            <v>46</v>
          </cell>
          <cell r="I6803">
            <v>0</v>
          </cell>
          <cell r="R6803">
            <v>0</v>
          </cell>
        </row>
        <row r="6804">
          <cell r="C6804">
            <v>46</v>
          </cell>
          <cell r="I6804">
            <v>0</v>
          </cell>
          <cell r="R6804">
            <v>0</v>
          </cell>
        </row>
        <row r="6805">
          <cell r="C6805">
            <v>47</v>
          </cell>
          <cell r="I6805">
            <v>0</v>
          </cell>
          <cell r="R6805">
            <v>0</v>
          </cell>
        </row>
        <row r="6806">
          <cell r="C6806">
            <v>47</v>
          </cell>
          <cell r="I6806">
            <v>0</v>
          </cell>
          <cell r="R6806">
            <v>0</v>
          </cell>
        </row>
        <row r="6807">
          <cell r="C6807">
            <v>47</v>
          </cell>
          <cell r="I6807">
            <v>0</v>
          </cell>
          <cell r="R6807">
            <v>0</v>
          </cell>
        </row>
        <row r="6808">
          <cell r="C6808">
            <v>47</v>
          </cell>
          <cell r="I6808">
            <v>0</v>
          </cell>
          <cell r="R6808">
            <v>0</v>
          </cell>
        </row>
        <row r="6809">
          <cell r="C6809">
            <v>47</v>
          </cell>
          <cell r="I6809">
            <v>0</v>
          </cell>
          <cell r="R6809">
            <v>0</v>
          </cell>
        </row>
        <row r="6810">
          <cell r="C6810">
            <v>47</v>
          </cell>
          <cell r="I6810">
            <v>0</v>
          </cell>
          <cell r="R6810">
            <v>0</v>
          </cell>
        </row>
        <row r="6811">
          <cell r="C6811">
            <v>47</v>
          </cell>
          <cell r="I6811">
            <v>0</v>
          </cell>
          <cell r="R6811">
            <v>0</v>
          </cell>
        </row>
        <row r="6812">
          <cell r="C6812">
            <v>47</v>
          </cell>
          <cell r="I6812">
            <v>0</v>
          </cell>
          <cell r="R6812">
            <v>0</v>
          </cell>
        </row>
        <row r="6813">
          <cell r="C6813">
            <v>47</v>
          </cell>
          <cell r="I6813">
            <v>0</v>
          </cell>
          <cell r="R6813">
            <v>0</v>
          </cell>
        </row>
        <row r="6814">
          <cell r="C6814">
            <v>47</v>
          </cell>
          <cell r="I6814">
            <v>0</v>
          </cell>
          <cell r="R6814">
            <v>0</v>
          </cell>
        </row>
        <row r="6815">
          <cell r="C6815">
            <v>47</v>
          </cell>
          <cell r="I6815">
            <v>0</v>
          </cell>
          <cell r="R6815">
            <v>0</v>
          </cell>
        </row>
        <row r="6816">
          <cell r="C6816">
            <v>47</v>
          </cell>
          <cell r="I6816">
            <v>0</v>
          </cell>
          <cell r="R6816">
            <v>0</v>
          </cell>
        </row>
        <row r="6817">
          <cell r="C6817">
            <v>47</v>
          </cell>
          <cell r="I6817">
            <v>0</v>
          </cell>
          <cell r="R6817">
            <v>0</v>
          </cell>
        </row>
        <row r="6818">
          <cell r="C6818">
            <v>47</v>
          </cell>
          <cell r="I6818">
            <v>0</v>
          </cell>
          <cell r="R6818">
            <v>0</v>
          </cell>
        </row>
        <row r="6819">
          <cell r="C6819">
            <v>47</v>
          </cell>
          <cell r="I6819">
            <v>0</v>
          </cell>
          <cell r="R6819">
            <v>0</v>
          </cell>
        </row>
        <row r="6820">
          <cell r="C6820">
            <v>47</v>
          </cell>
          <cell r="I6820">
            <v>0</v>
          </cell>
          <cell r="R6820">
            <v>0</v>
          </cell>
        </row>
        <row r="6821">
          <cell r="C6821">
            <v>47</v>
          </cell>
          <cell r="I6821">
            <v>0</v>
          </cell>
          <cell r="R6821">
            <v>0</v>
          </cell>
        </row>
        <row r="6822">
          <cell r="C6822">
            <v>47</v>
          </cell>
          <cell r="I6822">
            <v>0</v>
          </cell>
          <cell r="R6822">
            <v>0</v>
          </cell>
        </row>
        <row r="6823">
          <cell r="C6823">
            <v>47</v>
          </cell>
          <cell r="I6823">
            <v>0</v>
          </cell>
          <cell r="R6823">
            <v>0</v>
          </cell>
        </row>
        <row r="6824">
          <cell r="C6824">
            <v>47</v>
          </cell>
          <cell r="I6824">
            <v>0</v>
          </cell>
          <cell r="R6824">
            <v>0</v>
          </cell>
        </row>
        <row r="6825">
          <cell r="C6825">
            <v>47</v>
          </cell>
          <cell r="I6825">
            <v>0</v>
          </cell>
          <cell r="R6825">
            <v>0</v>
          </cell>
        </row>
        <row r="6826">
          <cell r="C6826">
            <v>47</v>
          </cell>
          <cell r="I6826">
            <v>0</v>
          </cell>
          <cell r="R6826">
            <v>0</v>
          </cell>
        </row>
        <row r="6827">
          <cell r="C6827">
            <v>47</v>
          </cell>
          <cell r="I6827">
            <v>0</v>
          </cell>
          <cell r="R6827">
            <v>0</v>
          </cell>
        </row>
        <row r="6828">
          <cell r="C6828">
            <v>47</v>
          </cell>
          <cell r="I6828">
            <v>0</v>
          </cell>
          <cell r="R6828">
            <v>0</v>
          </cell>
        </row>
        <row r="6829">
          <cell r="C6829">
            <v>47</v>
          </cell>
          <cell r="I6829">
            <v>0</v>
          </cell>
          <cell r="R6829">
            <v>0</v>
          </cell>
        </row>
        <row r="6830">
          <cell r="C6830">
            <v>47</v>
          </cell>
          <cell r="I6830">
            <v>0</v>
          </cell>
          <cell r="R6830">
            <v>0</v>
          </cell>
        </row>
        <row r="6831">
          <cell r="C6831">
            <v>47</v>
          </cell>
          <cell r="I6831">
            <v>0</v>
          </cell>
          <cell r="R6831">
            <v>0</v>
          </cell>
        </row>
        <row r="6832">
          <cell r="C6832">
            <v>47</v>
          </cell>
          <cell r="I6832">
            <v>0</v>
          </cell>
          <cell r="R6832">
            <v>0</v>
          </cell>
        </row>
        <row r="6833">
          <cell r="C6833">
            <v>47</v>
          </cell>
          <cell r="I6833">
            <v>0</v>
          </cell>
          <cell r="R6833">
            <v>0</v>
          </cell>
        </row>
        <row r="6834">
          <cell r="C6834">
            <v>47</v>
          </cell>
          <cell r="I6834">
            <v>0</v>
          </cell>
          <cell r="R6834">
            <v>0</v>
          </cell>
        </row>
        <row r="6835">
          <cell r="C6835">
            <v>47</v>
          </cell>
          <cell r="I6835">
            <v>0</v>
          </cell>
          <cell r="R6835">
            <v>0</v>
          </cell>
        </row>
        <row r="6836">
          <cell r="C6836">
            <v>47</v>
          </cell>
          <cell r="I6836">
            <v>0</v>
          </cell>
          <cell r="R6836">
            <v>0</v>
          </cell>
        </row>
        <row r="6837">
          <cell r="C6837">
            <v>48</v>
          </cell>
          <cell r="I6837">
            <v>0</v>
          </cell>
          <cell r="R6837">
            <v>0</v>
          </cell>
        </row>
        <row r="6838">
          <cell r="C6838">
            <v>48</v>
          </cell>
          <cell r="I6838">
            <v>0</v>
          </cell>
          <cell r="R6838">
            <v>0</v>
          </cell>
        </row>
        <row r="6839">
          <cell r="C6839">
            <v>48</v>
          </cell>
          <cell r="I6839">
            <v>0</v>
          </cell>
          <cell r="R6839">
            <v>0</v>
          </cell>
        </row>
        <row r="6840">
          <cell r="C6840">
            <v>48</v>
          </cell>
          <cell r="I6840">
            <v>0</v>
          </cell>
          <cell r="R6840">
            <v>0</v>
          </cell>
        </row>
        <row r="6841">
          <cell r="C6841">
            <v>48</v>
          </cell>
          <cell r="I6841">
            <v>0</v>
          </cell>
          <cell r="R6841">
            <v>0</v>
          </cell>
        </row>
        <row r="6842">
          <cell r="C6842">
            <v>48</v>
          </cell>
          <cell r="I6842">
            <v>0</v>
          </cell>
          <cell r="R6842">
            <v>0</v>
          </cell>
        </row>
        <row r="6843">
          <cell r="C6843">
            <v>48</v>
          </cell>
          <cell r="I6843">
            <v>0</v>
          </cell>
          <cell r="R6843">
            <v>0</v>
          </cell>
        </row>
        <row r="6844">
          <cell r="C6844">
            <v>48</v>
          </cell>
          <cell r="I6844">
            <v>0</v>
          </cell>
          <cell r="R6844">
            <v>0</v>
          </cell>
        </row>
        <row r="6845">
          <cell r="C6845">
            <v>48</v>
          </cell>
          <cell r="I6845">
            <v>0</v>
          </cell>
          <cell r="R6845">
            <v>0</v>
          </cell>
        </row>
        <row r="6846">
          <cell r="C6846">
            <v>48</v>
          </cell>
          <cell r="I6846">
            <v>0</v>
          </cell>
          <cell r="R6846">
            <v>0</v>
          </cell>
        </row>
        <row r="6847">
          <cell r="C6847">
            <v>48</v>
          </cell>
          <cell r="I6847">
            <v>0</v>
          </cell>
          <cell r="R6847">
            <v>0</v>
          </cell>
        </row>
        <row r="6848">
          <cell r="C6848">
            <v>48</v>
          </cell>
          <cell r="I6848">
            <v>0</v>
          </cell>
          <cell r="R6848">
            <v>0</v>
          </cell>
        </row>
        <row r="6849">
          <cell r="C6849">
            <v>48</v>
          </cell>
          <cell r="I6849">
            <v>0</v>
          </cell>
          <cell r="R6849">
            <v>0</v>
          </cell>
        </row>
        <row r="6850">
          <cell r="C6850">
            <v>48</v>
          </cell>
          <cell r="I6850">
            <v>0</v>
          </cell>
          <cell r="R6850">
            <v>0</v>
          </cell>
        </row>
        <row r="6851">
          <cell r="C6851">
            <v>48</v>
          </cell>
          <cell r="I6851">
            <v>0</v>
          </cell>
          <cell r="R6851">
            <v>0</v>
          </cell>
        </row>
        <row r="6852">
          <cell r="C6852">
            <v>48</v>
          </cell>
          <cell r="I6852">
            <v>0</v>
          </cell>
          <cell r="R6852">
            <v>0</v>
          </cell>
        </row>
        <row r="6853">
          <cell r="C6853">
            <v>48</v>
          </cell>
          <cell r="I6853">
            <v>0</v>
          </cell>
          <cell r="R6853">
            <v>0</v>
          </cell>
        </row>
        <row r="6854">
          <cell r="C6854">
            <v>48</v>
          </cell>
          <cell r="I6854">
            <v>0</v>
          </cell>
          <cell r="R6854">
            <v>0</v>
          </cell>
        </row>
        <row r="6855">
          <cell r="C6855">
            <v>48</v>
          </cell>
          <cell r="I6855">
            <v>0</v>
          </cell>
          <cell r="R6855">
            <v>0</v>
          </cell>
        </row>
        <row r="6856">
          <cell r="C6856">
            <v>48</v>
          </cell>
          <cell r="I6856">
            <v>0</v>
          </cell>
          <cell r="R6856">
            <v>0</v>
          </cell>
        </row>
        <row r="6857">
          <cell r="C6857">
            <v>48</v>
          </cell>
          <cell r="I6857">
            <v>0</v>
          </cell>
          <cell r="R6857">
            <v>0</v>
          </cell>
        </row>
        <row r="6858">
          <cell r="C6858">
            <v>48</v>
          </cell>
          <cell r="I6858">
            <v>0</v>
          </cell>
          <cell r="R6858">
            <v>0</v>
          </cell>
        </row>
        <row r="6859">
          <cell r="C6859">
            <v>48</v>
          </cell>
          <cell r="I6859">
            <v>0</v>
          </cell>
          <cell r="R6859">
            <v>0</v>
          </cell>
        </row>
        <row r="6860">
          <cell r="C6860">
            <v>48</v>
          </cell>
          <cell r="I6860">
            <v>0</v>
          </cell>
          <cell r="R6860">
            <v>0</v>
          </cell>
        </row>
        <row r="6861">
          <cell r="C6861">
            <v>48</v>
          </cell>
          <cell r="I6861">
            <v>0</v>
          </cell>
          <cell r="R6861">
            <v>0</v>
          </cell>
        </row>
        <row r="6862">
          <cell r="C6862">
            <v>48</v>
          </cell>
          <cell r="I6862">
            <v>0</v>
          </cell>
          <cell r="R6862">
            <v>0</v>
          </cell>
        </row>
        <row r="6863">
          <cell r="C6863">
            <v>48</v>
          </cell>
          <cell r="I6863">
            <v>0</v>
          </cell>
          <cell r="R6863">
            <v>0</v>
          </cell>
        </row>
        <row r="6864">
          <cell r="C6864">
            <v>48</v>
          </cell>
          <cell r="I6864">
            <v>0</v>
          </cell>
          <cell r="R6864">
            <v>0</v>
          </cell>
        </row>
        <row r="6865">
          <cell r="C6865">
            <v>48</v>
          </cell>
          <cell r="I6865">
            <v>0</v>
          </cell>
          <cell r="R6865">
            <v>0</v>
          </cell>
        </row>
        <row r="6866">
          <cell r="C6866">
            <v>48</v>
          </cell>
          <cell r="I6866">
            <v>0</v>
          </cell>
          <cell r="R6866">
            <v>0</v>
          </cell>
        </row>
        <row r="6867">
          <cell r="C6867">
            <v>48</v>
          </cell>
          <cell r="I6867">
            <v>0</v>
          </cell>
          <cell r="R6867">
            <v>0</v>
          </cell>
        </row>
        <row r="6868">
          <cell r="C6868">
            <v>48</v>
          </cell>
          <cell r="I6868">
            <v>0</v>
          </cell>
          <cell r="R6868">
            <v>0</v>
          </cell>
        </row>
        <row r="6869">
          <cell r="C6869">
            <v>28</v>
          </cell>
          <cell r="I6869">
            <v>0</v>
          </cell>
          <cell r="R6869">
            <v>0</v>
          </cell>
        </row>
        <row r="6870">
          <cell r="C6870">
            <v>28</v>
          </cell>
          <cell r="I6870">
            <v>0</v>
          </cell>
          <cell r="R6870">
            <v>0</v>
          </cell>
        </row>
        <row r="6871">
          <cell r="C6871">
            <v>28</v>
          </cell>
          <cell r="I6871">
            <v>0</v>
          </cell>
          <cell r="R6871">
            <v>0</v>
          </cell>
        </row>
        <row r="6872">
          <cell r="C6872">
            <v>28</v>
          </cell>
          <cell r="I6872">
            <v>0</v>
          </cell>
          <cell r="R6872">
            <v>0</v>
          </cell>
        </row>
        <row r="6873">
          <cell r="C6873">
            <v>28</v>
          </cell>
          <cell r="I6873">
            <v>0</v>
          </cell>
          <cell r="R6873">
            <v>0</v>
          </cell>
        </row>
        <row r="6874">
          <cell r="C6874">
            <v>28</v>
          </cell>
          <cell r="I6874">
            <v>0</v>
          </cell>
          <cell r="R6874">
            <v>0</v>
          </cell>
        </row>
        <row r="6875">
          <cell r="C6875">
            <v>28</v>
          </cell>
          <cell r="I6875">
            <v>0</v>
          </cell>
          <cell r="R6875">
            <v>0</v>
          </cell>
        </row>
        <row r="6876">
          <cell r="C6876">
            <v>28</v>
          </cell>
          <cell r="I6876">
            <v>0</v>
          </cell>
          <cell r="R6876">
            <v>0</v>
          </cell>
        </row>
        <row r="6877">
          <cell r="C6877">
            <v>28</v>
          </cell>
          <cell r="I6877">
            <v>0</v>
          </cell>
          <cell r="R6877">
            <v>0</v>
          </cell>
        </row>
        <row r="6878">
          <cell r="C6878">
            <v>28</v>
          </cell>
          <cell r="I6878">
            <v>0</v>
          </cell>
          <cell r="R6878">
            <v>0</v>
          </cell>
        </row>
        <row r="6879">
          <cell r="C6879">
            <v>28</v>
          </cell>
          <cell r="I6879">
            <v>0</v>
          </cell>
          <cell r="R6879">
            <v>0</v>
          </cell>
        </row>
        <row r="6880">
          <cell r="C6880">
            <v>28</v>
          </cell>
          <cell r="I6880">
            <v>0</v>
          </cell>
          <cell r="R6880">
            <v>0</v>
          </cell>
        </row>
        <row r="6881">
          <cell r="C6881">
            <v>28</v>
          </cell>
          <cell r="I6881">
            <v>0</v>
          </cell>
          <cell r="R6881">
            <v>0</v>
          </cell>
        </row>
        <row r="6882">
          <cell r="C6882">
            <v>28</v>
          </cell>
          <cell r="I6882">
            <v>0</v>
          </cell>
          <cell r="R6882">
            <v>0</v>
          </cell>
        </row>
        <row r="6883">
          <cell r="C6883">
            <v>28</v>
          </cell>
          <cell r="I6883">
            <v>0</v>
          </cell>
          <cell r="R6883">
            <v>0</v>
          </cell>
        </row>
        <row r="6884">
          <cell r="C6884">
            <v>28</v>
          </cell>
          <cell r="I6884">
            <v>0</v>
          </cell>
          <cell r="R6884">
            <v>0</v>
          </cell>
        </row>
        <row r="6885">
          <cell r="C6885">
            <v>28</v>
          </cell>
          <cell r="I6885">
            <v>0</v>
          </cell>
          <cell r="R6885">
            <v>0</v>
          </cell>
        </row>
        <row r="6886">
          <cell r="C6886">
            <v>28</v>
          </cell>
          <cell r="I6886">
            <v>0</v>
          </cell>
          <cell r="R6886">
            <v>0</v>
          </cell>
        </row>
        <row r="6887">
          <cell r="C6887">
            <v>28</v>
          </cell>
          <cell r="I6887">
            <v>0</v>
          </cell>
          <cell r="R6887">
            <v>0</v>
          </cell>
        </row>
        <row r="6888">
          <cell r="C6888">
            <v>28</v>
          </cell>
          <cell r="I6888">
            <v>0</v>
          </cell>
          <cell r="R6888">
            <v>0</v>
          </cell>
        </row>
        <row r="6889">
          <cell r="C6889">
            <v>28</v>
          </cell>
          <cell r="I6889">
            <v>0</v>
          </cell>
          <cell r="R6889">
            <v>0</v>
          </cell>
        </row>
        <row r="6890">
          <cell r="C6890">
            <v>28</v>
          </cell>
          <cell r="I6890">
            <v>0</v>
          </cell>
          <cell r="R6890">
            <v>0</v>
          </cell>
        </row>
        <row r="6891">
          <cell r="C6891">
            <v>28</v>
          </cell>
          <cell r="I6891">
            <v>0</v>
          </cell>
          <cell r="R6891">
            <v>0</v>
          </cell>
        </row>
        <row r="6892">
          <cell r="C6892">
            <v>28</v>
          </cell>
          <cell r="I6892">
            <v>0</v>
          </cell>
          <cell r="R6892">
            <v>0</v>
          </cell>
        </row>
        <row r="6893">
          <cell r="C6893">
            <v>28</v>
          </cell>
          <cell r="I6893">
            <v>0</v>
          </cell>
          <cell r="R6893">
            <v>0</v>
          </cell>
        </row>
        <row r="6894">
          <cell r="C6894">
            <v>28</v>
          </cell>
          <cell r="I6894">
            <v>0</v>
          </cell>
          <cell r="R6894">
            <v>0</v>
          </cell>
        </row>
        <row r="6895">
          <cell r="C6895">
            <v>28</v>
          </cell>
          <cell r="I6895">
            <v>0</v>
          </cell>
          <cell r="R6895">
            <v>0</v>
          </cell>
        </row>
        <row r="6896">
          <cell r="C6896">
            <v>28</v>
          </cell>
          <cell r="I6896">
            <v>0</v>
          </cell>
          <cell r="R6896">
            <v>0</v>
          </cell>
        </row>
        <row r="6897">
          <cell r="C6897">
            <v>28</v>
          </cell>
          <cell r="I6897">
            <v>0</v>
          </cell>
          <cell r="R6897">
            <v>0</v>
          </cell>
        </row>
        <row r="6898">
          <cell r="C6898">
            <v>28</v>
          </cell>
          <cell r="I6898">
            <v>0</v>
          </cell>
          <cell r="R6898">
            <v>0</v>
          </cell>
        </row>
        <row r="6899">
          <cell r="C6899">
            <v>28</v>
          </cell>
          <cell r="I6899">
            <v>0</v>
          </cell>
          <cell r="R6899">
            <v>0</v>
          </cell>
        </row>
        <row r="6900">
          <cell r="C6900">
            <v>28</v>
          </cell>
          <cell r="I6900">
            <v>0</v>
          </cell>
          <cell r="R6900">
            <v>0</v>
          </cell>
        </row>
        <row r="6901">
          <cell r="C6901">
            <v>29</v>
          </cell>
          <cell r="I6901">
            <v>0</v>
          </cell>
          <cell r="R6901">
            <v>0</v>
          </cell>
        </row>
        <row r="6902">
          <cell r="C6902">
            <v>29</v>
          </cell>
          <cell r="I6902">
            <v>0</v>
          </cell>
          <cell r="R6902">
            <v>0</v>
          </cell>
        </row>
        <row r="6903">
          <cell r="C6903">
            <v>29</v>
          </cell>
          <cell r="I6903">
            <v>0</v>
          </cell>
          <cell r="R6903">
            <v>0</v>
          </cell>
        </row>
        <row r="6904">
          <cell r="C6904">
            <v>29</v>
          </cell>
          <cell r="I6904">
            <v>0</v>
          </cell>
          <cell r="R6904">
            <v>0</v>
          </cell>
        </row>
        <row r="6905">
          <cell r="C6905">
            <v>29</v>
          </cell>
          <cell r="I6905">
            <v>0</v>
          </cell>
          <cell r="R6905">
            <v>0</v>
          </cell>
        </row>
        <row r="6906">
          <cell r="C6906">
            <v>29</v>
          </cell>
          <cell r="I6906">
            <v>0</v>
          </cell>
          <cell r="R6906">
            <v>0</v>
          </cell>
        </row>
        <row r="6907">
          <cell r="C6907">
            <v>29</v>
          </cell>
          <cell r="I6907">
            <v>0</v>
          </cell>
          <cell r="R6907">
            <v>0</v>
          </cell>
        </row>
        <row r="6908">
          <cell r="C6908">
            <v>29</v>
          </cell>
          <cell r="I6908">
            <v>0</v>
          </cell>
          <cell r="R6908">
            <v>0</v>
          </cell>
        </row>
        <row r="6909">
          <cell r="C6909">
            <v>29</v>
          </cell>
          <cell r="I6909">
            <v>0</v>
          </cell>
          <cell r="R6909">
            <v>0</v>
          </cell>
        </row>
        <row r="6910">
          <cell r="C6910">
            <v>29</v>
          </cell>
          <cell r="I6910">
            <v>0</v>
          </cell>
          <cell r="R6910">
            <v>0</v>
          </cell>
        </row>
        <row r="6911">
          <cell r="C6911">
            <v>29</v>
          </cell>
          <cell r="I6911">
            <v>0</v>
          </cell>
          <cell r="R6911">
            <v>0</v>
          </cell>
        </row>
        <row r="6912">
          <cell r="C6912">
            <v>29</v>
          </cell>
          <cell r="I6912">
            <v>0</v>
          </cell>
          <cell r="R6912">
            <v>0</v>
          </cell>
        </row>
        <row r="6913">
          <cell r="C6913">
            <v>29</v>
          </cell>
          <cell r="I6913">
            <v>0</v>
          </cell>
          <cell r="R6913">
            <v>0</v>
          </cell>
        </row>
        <row r="6914">
          <cell r="C6914">
            <v>29</v>
          </cell>
          <cell r="I6914">
            <v>0</v>
          </cell>
          <cell r="R6914">
            <v>0</v>
          </cell>
        </row>
        <row r="6915">
          <cell r="C6915">
            <v>29</v>
          </cell>
          <cell r="I6915">
            <v>0</v>
          </cell>
          <cell r="R6915">
            <v>0</v>
          </cell>
        </row>
        <row r="6916">
          <cell r="C6916">
            <v>29</v>
          </cell>
          <cell r="I6916">
            <v>0</v>
          </cell>
          <cell r="R6916">
            <v>0</v>
          </cell>
        </row>
        <row r="6917">
          <cell r="C6917">
            <v>29</v>
          </cell>
          <cell r="I6917">
            <v>0</v>
          </cell>
          <cell r="R6917">
            <v>0</v>
          </cell>
        </row>
        <row r="6918">
          <cell r="C6918">
            <v>29</v>
          </cell>
          <cell r="I6918">
            <v>0</v>
          </cell>
          <cell r="R6918">
            <v>0</v>
          </cell>
        </row>
        <row r="6919">
          <cell r="C6919">
            <v>29</v>
          </cell>
          <cell r="I6919">
            <v>0</v>
          </cell>
          <cell r="R6919">
            <v>0</v>
          </cell>
        </row>
        <row r="6920">
          <cell r="C6920">
            <v>29</v>
          </cell>
          <cell r="I6920">
            <v>0</v>
          </cell>
          <cell r="R6920">
            <v>0</v>
          </cell>
        </row>
        <row r="6921">
          <cell r="C6921">
            <v>29</v>
          </cell>
          <cell r="I6921">
            <v>0</v>
          </cell>
          <cell r="R6921">
            <v>0</v>
          </cell>
        </row>
        <row r="6922">
          <cell r="C6922">
            <v>29</v>
          </cell>
          <cell r="I6922">
            <v>0</v>
          </cell>
          <cell r="R6922">
            <v>0</v>
          </cell>
        </row>
        <row r="6923">
          <cell r="C6923">
            <v>29</v>
          </cell>
          <cell r="I6923">
            <v>0</v>
          </cell>
          <cell r="R6923">
            <v>0</v>
          </cell>
        </row>
        <row r="6924">
          <cell r="C6924">
            <v>29</v>
          </cell>
          <cell r="I6924">
            <v>0</v>
          </cell>
          <cell r="R6924">
            <v>0</v>
          </cell>
        </row>
        <row r="6925">
          <cell r="C6925">
            <v>29</v>
          </cell>
          <cell r="I6925">
            <v>0</v>
          </cell>
          <cell r="R6925">
            <v>0</v>
          </cell>
        </row>
        <row r="6926">
          <cell r="C6926">
            <v>29</v>
          </cell>
          <cell r="I6926">
            <v>0</v>
          </cell>
          <cell r="R6926">
            <v>0</v>
          </cell>
        </row>
        <row r="6927">
          <cell r="C6927">
            <v>29</v>
          </cell>
          <cell r="I6927">
            <v>0</v>
          </cell>
          <cell r="R6927">
            <v>0</v>
          </cell>
        </row>
        <row r="6928">
          <cell r="C6928">
            <v>29</v>
          </cell>
          <cell r="I6928">
            <v>0</v>
          </cell>
          <cell r="R6928">
            <v>0</v>
          </cell>
        </row>
        <row r="6929">
          <cell r="C6929">
            <v>29</v>
          </cell>
          <cell r="I6929">
            <v>0</v>
          </cell>
          <cell r="R6929">
            <v>0</v>
          </cell>
        </row>
        <row r="6930">
          <cell r="C6930">
            <v>29</v>
          </cell>
          <cell r="I6930">
            <v>0</v>
          </cell>
          <cell r="R6930">
            <v>0</v>
          </cell>
        </row>
        <row r="6931">
          <cell r="C6931">
            <v>29</v>
          </cell>
          <cell r="I6931">
            <v>0</v>
          </cell>
          <cell r="R6931">
            <v>0</v>
          </cell>
        </row>
        <row r="6932">
          <cell r="C6932">
            <v>29</v>
          </cell>
          <cell r="I6932">
            <v>0</v>
          </cell>
          <cell r="R6932">
            <v>0</v>
          </cell>
        </row>
        <row r="6933">
          <cell r="C6933">
            <v>30</v>
          </cell>
          <cell r="I6933">
            <v>0</v>
          </cell>
          <cell r="R6933">
            <v>0</v>
          </cell>
        </row>
        <row r="6934">
          <cell r="C6934">
            <v>30</v>
          </cell>
          <cell r="I6934">
            <v>0</v>
          </cell>
          <cell r="R6934">
            <v>0</v>
          </cell>
        </row>
        <row r="6935">
          <cell r="C6935">
            <v>30</v>
          </cell>
          <cell r="I6935">
            <v>0</v>
          </cell>
          <cell r="R6935">
            <v>0</v>
          </cell>
        </row>
        <row r="6936">
          <cell r="C6936">
            <v>30</v>
          </cell>
          <cell r="I6936">
            <v>0</v>
          </cell>
          <cell r="R6936">
            <v>0</v>
          </cell>
        </row>
        <row r="6937">
          <cell r="C6937">
            <v>30</v>
          </cell>
          <cell r="I6937">
            <v>0</v>
          </cell>
          <cell r="R6937">
            <v>0</v>
          </cell>
        </row>
        <row r="6938">
          <cell r="C6938">
            <v>30</v>
          </cell>
          <cell r="I6938">
            <v>0</v>
          </cell>
          <cell r="R6938">
            <v>0</v>
          </cell>
        </row>
        <row r="6939">
          <cell r="C6939">
            <v>30</v>
          </cell>
          <cell r="I6939">
            <v>0</v>
          </cell>
          <cell r="R6939">
            <v>0</v>
          </cell>
        </row>
        <row r="6940">
          <cell r="C6940">
            <v>30</v>
          </cell>
          <cell r="I6940">
            <v>0</v>
          </cell>
          <cell r="R6940">
            <v>0</v>
          </cell>
        </row>
        <row r="6941">
          <cell r="C6941">
            <v>30</v>
          </cell>
          <cell r="I6941">
            <v>0</v>
          </cell>
          <cell r="R6941">
            <v>0</v>
          </cell>
        </row>
        <row r="6942">
          <cell r="C6942">
            <v>30</v>
          </cell>
          <cell r="I6942">
            <v>0</v>
          </cell>
          <cell r="R6942">
            <v>0</v>
          </cell>
        </row>
        <row r="6943">
          <cell r="C6943">
            <v>30</v>
          </cell>
          <cell r="I6943">
            <v>0</v>
          </cell>
          <cell r="R6943">
            <v>0</v>
          </cell>
        </row>
        <row r="6944">
          <cell r="C6944">
            <v>30</v>
          </cell>
          <cell r="I6944">
            <v>0</v>
          </cell>
          <cell r="R6944">
            <v>0</v>
          </cell>
        </row>
        <row r="6945">
          <cell r="C6945">
            <v>30</v>
          </cell>
          <cell r="I6945">
            <v>0</v>
          </cell>
          <cell r="R6945">
            <v>0</v>
          </cell>
        </row>
        <row r="6946">
          <cell r="C6946">
            <v>30</v>
          </cell>
          <cell r="I6946">
            <v>0</v>
          </cell>
          <cell r="R6946">
            <v>0</v>
          </cell>
        </row>
        <row r="6947">
          <cell r="C6947">
            <v>30</v>
          </cell>
          <cell r="I6947">
            <v>0</v>
          </cell>
          <cell r="R6947">
            <v>0</v>
          </cell>
        </row>
        <row r="6948">
          <cell r="C6948">
            <v>30</v>
          </cell>
          <cell r="I6948">
            <v>0</v>
          </cell>
          <cell r="R6948">
            <v>0</v>
          </cell>
        </row>
        <row r="6949">
          <cell r="C6949">
            <v>30</v>
          </cell>
          <cell r="I6949">
            <v>0</v>
          </cell>
          <cell r="R6949">
            <v>0</v>
          </cell>
        </row>
        <row r="6950">
          <cell r="C6950">
            <v>30</v>
          </cell>
          <cell r="I6950">
            <v>0</v>
          </cell>
          <cell r="R6950">
            <v>0</v>
          </cell>
        </row>
        <row r="6951">
          <cell r="C6951">
            <v>30</v>
          </cell>
          <cell r="I6951">
            <v>0</v>
          </cell>
          <cell r="R6951">
            <v>0</v>
          </cell>
        </row>
        <row r="6952">
          <cell r="C6952">
            <v>30</v>
          </cell>
          <cell r="I6952">
            <v>0</v>
          </cell>
          <cell r="R6952">
            <v>0</v>
          </cell>
        </row>
        <row r="6953">
          <cell r="C6953">
            <v>30</v>
          </cell>
          <cell r="I6953">
            <v>0</v>
          </cell>
          <cell r="R6953">
            <v>0</v>
          </cell>
        </row>
        <row r="6954">
          <cell r="C6954">
            <v>30</v>
          </cell>
          <cell r="I6954">
            <v>0</v>
          </cell>
          <cell r="R6954">
            <v>0</v>
          </cell>
        </row>
        <row r="6955">
          <cell r="C6955">
            <v>30</v>
          </cell>
          <cell r="I6955">
            <v>0</v>
          </cell>
          <cell r="R6955">
            <v>0</v>
          </cell>
        </row>
        <row r="6956">
          <cell r="C6956">
            <v>30</v>
          </cell>
          <cell r="I6956">
            <v>0</v>
          </cell>
          <cell r="R6956">
            <v>0</v>
          </cell>
        </row>
        <row r="6957">
          <cell r="C6957">
            <v>30</v>
          </cell>
          <cell r="I6957">
            <v>0</v>
          </cell>
          <cell r="R6957">
            <v>0</v>
          </cell>
        </row>
        <row r="6958">
          <cell r="C6958">
            <v>30</v>
          </cell>
          <cell r="I6958">
            <v>0</v>
          </cell>
          <cell r="R6958">
            <v>0</v>
          </cell>
        </row>
        <row r="6959">
          <cell r="C6959">
            <v>30</v>
          </cell>
          <cell r="I6959">
            <v>0</v>
          </cell>
          <cell r="R6959">
            <v>0</v>
          </cell>
        </row>
        <row r="6960">
          <cell r="C6960">
            <v>30</v>
          </cell>
          <cell r="I6960">
            <v>0</v>
          </cell>
          <cell r="R6960">
            <v>0</v>
          </cell>
        </row>
        <row r="6961">
          <cell r="C6961">
            <v>30</v>
          </cell>
          <cell r="I6961">
            <v>0</v>
          </cell>
          <cell r="R6961">
            <v>0</v>
          </cell>
        </row>
        <row r="6962">
          <cell r="C6962">
            <v>30</v>
          </cell>
          <cell r="I6962">
            <v>0</v>
          </cell>
          <cell r="R6962">
            <v>0</v>
          </cell>
        </row>
        <row r="6963">
          <cell r="C6963">
            <v>30</v>
          </cell>
          <cell r="I6963">
            <v>0</v>
          </cell>
          <cell r="R6963">
            <v>0</v>
          </cell>
        </row>
        <row r="6964">
          <cell r="C6964">
            <v>30</v>
          </cell>
          <cell r="I6964">
            <v>0</v>
          </cell>
          <cell r="R6964">
            <v>0</v>
          </cell>
        </row>
        <row r="6965">
          <cell r="C6965">
            <v>31</v>
          </cell>
          <cell r="I6965">
            <v>0</v>
          </cell>
          <cell r="R6965">
            <v>0</v>
          </cell>
        </row>
        <row r="6966">
          <cell r="C6966">
            <v>31</v>
          </cell>
          <cell r="I6966">
            <v>0</v>
          </cell>
          <cell r="R6966">
            <v>0</v>
          </cell>
        </row>
        <row r="6967">
          <cell r="C6967">
            <v>31</v>
          </cell>
          <cell r="I6967">
            <v>0</v>
          </cell>
          <cell r="R6967">
            <v>0</v>
          </cell>
        </row>
        <row r="6968">
          <cell r="C6968">
            <v>31</v>
          </cell>
          <cell r="I6968">
            <v>0</v>
          </cell>
          <cell r="R6968">
            <v>0</v>
          </cell>
        </row>
        <row r="6969">
          <cell r="C6969">
            <v>31</v>
          </cell>
          <cell r="I6969">
            <v>0</v>
          </cell>
          <cell r="R6969">
            <v>0</v>
          </cell>
        </row>
        <row r="6970">
          <cell r="C6970">
            <v>31</v>
          </cell>
          <cell r="I6970">
            <v>0</v>
          </cell>
          <cell r="R6970">
            <v>0</v>
          </cell>
        </row>
        <row r="6971">
          <cell r="C6971">
            <v>31</v>
          </cell>
          <cell r="I6971">
            <v>0</v>
          </cell>
          <cell r="R6971">
            <v>0</v>
          </cell>
        </row>
        <row r="6972">
          <cell r="C6972">
            <v>31</v>
          </cell>
          <cell r="I6972">
            <v>0</v>
          </cell>
          <cell r="R6972">
            <v>0</v>
          </cell>
        </row>
        <row r="6973">
          <cell r="C6973">
            <v>31</v>
          </cell>
          <cell r="I6973">
            <v>0</v>
          </cell>
          <cell r="R6973">
            <v>0</v>
          </cell>
        </row>
        <row r="6974">
          <cell r="C6974">
            <v>31</v>
          </cell>
          <cell r="I6974">
            <v>0</v>
          </cell>
          <cell r="R6974">
            <v>0</v>
          </cell>
        </row>
        <row r="6975">
          <cell r="C6975">
            <v>31</v>
          </cell>
          <cell r="I6975">
            <v>0</v>
          </cell>
          <cell r="R6975">
            <v>0</v>
          </cell>
        </row>
        <row r="6976">
          <cell r="C6976">
            <v>31</v>
          </cell>
          <cell r="I6976">
            <v>0</v>
          </cell>
          <cell r="R6976">
            <v>0</v>
          </cell>
        </row>
        <row r="6977">
          <cell r="C6977">
            <v>31</v>
          </cell>
          <cell r="I6977">
            <v>0</v>
          </cell>
          <cell r="R6977">
            <v>0</v>
          </cell>
        </row>
        <row r="6978">
          <cell r="C6978">
            <v>31</v>
          </cell>
          <cell r="I6978">
            <v>0</v>
          </cell>
          <cell r="R6978">
            <v>0</v>
          </cell>
        </row>
        <row r="6979">
          <cell r="C6979">
            <v>31</v>
          </cell>
          <cell r="I6979">
            <v>0</v>
          </cell>
          <cell r="R6979">
            <v>0</v>
          </cell>
        </row>
        <row r="6980">
          <cell r="C6980">
            <v>31</v>
          </cell>
          <cell r="I6980">
            <v>0</v>
          </cell>
          <cell r="R6980">
            <v>0</v>
          </cell>
        </row>
        <row r="6981">
          <cell r="C6981">
            <v>32</v>
          </cell>
          <cell r="I6981">
            <v>0</v>
          </cell>
          <cell r="R6981">
            <v>0</v>
          </cell>
        </row>
        <row r="6982">
          <cell r="C6982">
            <v>32</v>
          </cell>
          <cell r="I6982">
            <v>0</v>
          </cell>
          <cell r="R6982">
            <v>0</v>
          </cell>
        </row>
        <row r="6983">
          <cell r="C6983">
            <v>32</v>
          </cell>
          <cell r="I6983">
            <v>0</v>
          </cell>
          <cell r="R6983">
            <v>0</v>
          </cell>
        </row>
        <row r="6984">
          <cell r="C6984">
            <v>32</v>
          </cell>
          <cell r="I6984">
            <v>0</v>
          </cell>
          <cell r="R6984">
            <v>0</v>
          </cell>
        </row>
        <row r="6985">
          <cell r="C6985">
            <v>32</v>
          </cell>
          <cell r="I6985">
            <v>0</v>
          </cell>
          <cell r="R6985">
            <v>0</v>
          </cell>
        </row>
        <row r="6986">
          <cell r="C6986">
            <v>32</v>
          </cell>
          <cell r="I6986">
            <v>0</v>
          </cell>
          <cell r="R6986">
            <v>0</v>
          </cell>
        </row>
        <row r="6987">
          <cell r="C6987">
            <v>32</v>
          </cell>
          <cell r="I6987">
            <v>0</v>
          </cell>
          <cell r="R6987">
            <v>0</v>
          </cell>
        </row>
        <row r="6988">
          <cell r="C6988">
            <v>32</v>
          </cell>
          <cell r="I6988">
            <v>0</v>
          </cell>
          <cell r="R6988">
            <v>0</v>
          </cell>
        </row>
        <row r="6989">
          <cell r="C6989">
            <v>32</v>
          </cell>
          <cell r="I6989">
            <v>0</v>
          </cell>
          <cell r="R6989">
            <v>0</v>
          </cell>
        </row>
        <row r="6990">
          <cell r="C6990">
            <v>32</v>
          </cell>
          <cell r="I6990">
            <v>0</v>
          </cell>
          <cell r="R6990">
            <v>0</v>
          </cell>
        </row>
        <row r="6991">
          <cell r="C6991">
            <v>32</v>
          </cell>
          <cell r="I6991">
            <v>0</v>
          </cell>
          <cell r="R6991">
            <v>0</v>
          </cell>
        </row>
        <row r="6992">
          <cell r="C6992">
            <v>32</v>
          </cell>
          <cell r="I6992">
            <v>0</v>
          </cell>
          <cell r="R6992">
            <v>0</v>
          </cell>
        </row>
        <row r="6993">
          <cell r="C6993">
            <v>32</v>
          </cell>
          <cell r="I6993">
            <v>0</v>
          </cell>
          <cell r="R6993">
            <v>0</v>
          </cell>
        </row>
        <row r="6994">
          <cell r="C6994">
            <v>32</v>
          </cell>
          <cell r="I6994">
            <v>0</v>
          </cell>
          <cell r="R6994">
            <v>0</v>
          </cell>
        </row>
        <row r="6995">
          <cell r="C6995">
            <v>32</v>
          </cell>
          <cell r="I6995">
            <v>0</v>
          </cell>
          <cell r="R6995">
            <v>0</v>
          </cell>
        </row>
        <row r="6996">
          <cell r="C6996">
            <v>32</v>
          </cell>
          <cell r="I6996">
            <v>0</v>
          </cell>
          <cell r="R6996">
            <v>0</v>
          </cell>
        </row>
        <row r="6997">
          <cell r="C6997">
            <v>32</v>
          </cell>
          <cell r="I6997">
            <v>0</v>
          </cell>
          <cell r="R6997">
            <v>0</v>
          </cell>
        </row>
        <row r="6998">
          <cell r="C6998">
            <v>32</v>
          </cell>
          <cell r="I6998">
            <v>0</v>
          </cell>
          <cell r="R6998">
            <v>0</v>
          </cell>
        </row>
        <row r="6999">
          <cell r="C6999">
            <v>32</v>
          </cell>
          <cell r="I6999">
            <v>0</v>
          </cell>
          <cell r="R6999">
            <v>0</v>
          </cell>
        </row>
        <row r="7000">
          <cell r="C7000">
            <v>32</v>
          </cell>
          <cell r="I7000">
            <v>0</v>
          </cell>
          <cell r="R7000">
            <v>0</v>
          </cell>
        </row>
        <row r="7001">
          <cell r="C7001">
            <v>32</v>
          </cell>
          <cell r="I7001">
            <v>0</v>
          </cell>
          <cell r="R7001">
            <v>0</v>
          </cell>
        </row>
        <row r="7002">
          <cell r="C7002">
            <v>32</v>
          </cell>
          <cell r="I7002">
            <v>0</v>
          </cell>
          <cell r="R7002">
            <v>0</v>
          </cell>
        </row>
        <row r="7003">
          <cell r="C7003">
            <v>32</v>
          </cell>
          <cell r="I7003">
            <v>0</v>
          </cell>
          <cell r="R7003">
            <v>0</v>
          </cell>
        </row>
        <row r="7004">
          <cell r="C7004">
            <v>32</v>
          </cell>
          <cell r="I7004">
            <v>0</v>
          </cell>
          <cell r="R7004">
            <v>0</v>
          </cell>
        </row>
        <row r="7005">
          <cell r="C7005">
            <v>32</v>
          </cell>
          <cell r="I7005">
            <v>0</v>
          </cell>
          <cell r="R7005">
            <v>0</v>
          </cell>
        </row>
        <row r="7006">
          <cell r="C7006">
            <v>32</v>
          </cell>
          <cell r="I7006">
            <v>0</v>
          </cell>
          <cell r="R7006">
            <v>0</v>
          </cell>
        </row>
        <row r="7007">
          <cell r="C7007">
            <v>32</v>
          </cell>
          <cell r="I7007">
            <v>0</v>
          </cell>
          <cell r="R7007">
            <v>0</v>
          </cell>
        </row>
        <row r="7008">
          <cell r="C7008">
            <v>32</v>
          </cell>
          <cell r="I7008">
            <v>0</v>
          </cell>
          <cell r="R7008">
            <v>0</v>
          </cell>
        </row>
        <row r="7009">
          <cell r="C7009">
            <v>32</v>
          </cell>
          <cell r="I7009">
            <v>0</v>
          </cell>
          <cell r="R7009">
            <v>0</v>
          </cell>
        </row>
        <row r="7010">
          <cell r="C7010">
            <v>32</v>
          </cell>
          <cell r="I7010">
            <v>0</v>
          </cell>
          <cell r="R7010">
            <v>0</v>
          </cell>
        </row>
        <row r="7011">
          <cell r="C7011">
            <v>32</v>
          </cell>
          <cell r="I7011">
            <v>0</v>
          </cell>
          <cell r="R7011">
            <v>0</v>
          </cell>
        </row>
        <row r="7012">
          <cell r="C7012">
            <v>32</v>
          </cell>
          <cell r="I7012">
            <v>0</v>
          </cell>
          <cell r="R7012">
            <v>0</v>
          </cell>
        </row>
        <row r="7013">
          <cell r="C7013">
            <v>33</v>
          </cell>
          <cell r="I7013">
            <v>0</v>
          </cell>
          <cell r="R7013">
            <v>0</v>
          </cell>
        </row>
        <row r="7014">
          <cell r="C7014">
            <v>33</v>
          </cell>
          <cell r="I7014">
            <v>0</v>
          </cell>
          <cell r="R7014">
            <v>0</v>
          </cell>
        </row>
        <row r="7015">
          <cell r="C7015">
            <v>33</v>
          </cell>
          <cell r="I7015">
            <v>0</v>
          </cell>
          <cell r="R7015">
            <v>0</v>
          </cell>
        </row>
        <row r="7016">
          <cell r="C7016">
            <v>33</v>
          </cell>
          <cell r="I7016">
            <v>0</v>
          </cell>
          <cell r="R7016">
            <v>0</v>
          </cell>
        </row>
        <row r="7017">
          <cell r="C7017">
            <v>33</v>
          </cell>
          <cell r="I7017">
            <v>0</v>
          </cell>
          <cell r="R7017">
            <v>0</v>
          </cell>
        </row>
        <row r="7018">
          <cell r="C7018">
            <v>33</v>
          </cell>
          <cell r="I7018">
            <v>0</v>
          </cell>
          <cell r="R7018">
            <v>0</v>
          </cell>
        </row>
        <row r="7019">
          <cell r="C7019">
            <v>33</v>
          </cell>
          <cell r="I7019">
            <v>0</v>
          </cell>
          <cell r="R7019">
            <v>0</v>
          </cell>
        </row>
        <row r="7020">
          <cell r="C7020">
            <v>33</v>
          </cell>
          <cell r="I7020">
            <v>0</v>
          </cell>
          <cell r="R7020">
            <v>0</v>
          </cell>
        </row>
        <row r="7021">
          <cell r="C7021">
            <v>33</v>
          </cell>
          <cell r="I7021">
            <v>0</v>
          </cell>
          <cell r="R7021">
            <v>0</v>
          </cell>
        </row>
        <row r="7022">
          <cell r="C7022">
            <v>33</v>
          </cell>
          <cell r="I7022">
            <v>0</v>
          </cell>
          <cell r="R7022">
            <v>0</v>
          </cell>
        </row>
        <row r="7023">
          <cell r="C7023">
            <v>33</v>
          </cell>
          <cell r="I7023">
            <v>0</v>
          </cell>
          <cell r="R7023">
            <v>0</v>
          </cell>
        </row>
        <row r="7024">
          <cell r="C7024">
            <v>33</v>
          </cell>
          <cell r="I7024">
            <v>0</v>
          </cell>
          <cell r="R7024">
            <v>0</v>
          </cell>
        </row>
        <row r="7025">
          <cell r="C7025">
            <v>33</v>
          </cell>
          <cell r="I7025">
            <v>0</v>
          </cell>
          <cell r="R7025">
            <v>0</v>
          </cell>
        </row>
        <row r="7026">
          <cell r="C7026">
            <v>33</v>
          </cell>
          <cell r="I7026">
            <v>0</v>
          </cell>
          <cell r="R7026">
            <v>0</v>
          </cell>
        </row>
        <row r="7027">
          <cell r="C7027">
            <v>33</v>
          </cell>
          <cell r="I7027">
            <v>0</v>
          </cell>
          <cell r="R7027">
            <v>0</v>
          </cell>
        </row>
        <row r="7028">
          <cell r="C7028">
            <v>33</v>
          </cell>
          <cell r="I7028">
            <v>0</v>
          </cell>
          <cell r="R7028">
            <v>0</v>
          </cell>
        </row>
        <row r="7029">
          <cell r="C7029">
            <v>39</v>
          </cell>
          <cell r="I7029">
            <v>0</v>
          </cell>
          <cell r="R7029">
            <v>0</v>
          </cell>
        </row>
        <row r="7030">
          <cell r="C7030">
            <v>39</v>
          </cell>
          <cell r="I7030">
            <v>0</v>
          </cell>
          <cell r="R7030">
            <v>0</v>
          </cell>
        </row>
        <row r="7031">
          <cell r="C7031">
            <v>39</v>
          </cell>
          <cell r="I7031">
            <v>0</v>
          </cell>
          <cell r="R7031">
            <v>0</v>
          </cell>
        </row>
        <row r="7032">
          <cell r="C7032">
            <v>39</v>
          </cell>
          <cell r="I7032">
            <v>0</v>
          </cell>
          <cell r="R7032">
            <v>0</v>
          </cell>
        </row>
        <row r="7033">
          <cell r="C7033">
            <v>39</v>
          </cell>
          <cell r="I7033">
            <v>0</v>
          </cell>
          <cell r="R7033">
            <v>0</v>
          </cell>
        </row>
        <row r="7034">
          <cell r="C7034">
            <v>39</v>
          </cell>
          <cell r="I7034">
            <v>0</v>
          </cell>
          <cell r="R7034">
            <v>0</v>
          </cell>
        </row>
        <row r="7035">
          <cell r="C7035">
            <v>39</v>
          </cell>
          <cell r="I7035">
            <v>0</v>
          </cell>
          <cell r="R7035">
            <v>0</v>
          </cell>
        </row>
        <row r="7036">
          <cell r="C7036">
            <v>39</v>
          </cell>
          <cell r="I7036">
            <v>0</v>
          </cell>
          <cell r="R7036">
            <v>0</v>
          </cell>
        </row>
        <row r="7037">
          <cell r="C7037">
            <v>39</v>
          </cell>
          <cell r="I7037">
            <v>0</v>
          </cell>
          <cell r="R7037">
            <v>0</v>
          </cell>
        </row>
        <row r="7038">
          <cell r="C7038">
            <v>39</v>
          </cell>
          <cell r="I7038">
            <v>0</v>
          </cell>
          <cell r="R7038">
            <v>0</v>
          </cell>
        </row>
        <row r="7039">
          <cell r="C7039">
            <v>39</v>
          </cell>
          <cell r="I7039">
            <v>0</v>
          </cell>
          <cell r="R7039">
            <v>0</v>
          </cell>
        </row>
        <row r="7040">
          <cell r="C7040">
            <v>39</v>
          </cell>
          <cell r="I7040">
            <v>0</v>
          </cell>
          <cell r="R7040">
            <v>0</v>
          </cell>
        </row>
        <row r="7041">
          <cell r="C7041">
            <v>39</v>
          </cell>
          <cell r="I7041">
            <v>0</v>
          </cell>
          <cell r="R7041">
            <v>0</v>
          </cell>
        </row>
        <row r="7042">
          <cell r="C7042">
            <v>39</v>
          </cell>
          <cell r="I7042">
            <v>0</v>
          </cell>
          <cell r="R7042">
            <v>0</v>
          </cell>
        </row>
        <row r="7043">
          <cell r="C7043">
            <v>39</v>
          </cell>
          <cell r="I7043">
            <v>0</v>
          </cell>
          <cell r="R7043">
            <v>0</v>
          </cell>
        </row>
        <row r="7044">
          <cell r="C7044">
            <v>39</v>
          </cell>
          <cell r="I7044">
            <v>0</v>
          </cell>
          <cell r="R7044">
            <v>0</v>
          </cell>
        </row>
        <row r="7045">
          <cell r="C7045">
            <v>40</v>
          </cell>
          <cell r="I7045">
            <v>0</v>
          </cell>
          <cell r="R7045">
            <v>0</v>
          </cell>
        </row>
        <row r="7046">
          <cell r="C7046">
            <v>40</v>
          </cell>
          <cell r="I7046">
            <v>0</v>
          </cell>
          <cell r="R7046">
            <v>0</v>
          </cell>
        </row>
        <row r="7047">
          <cell r="C7047">
            <v>40</v>
          </cell>
          <cell r="I7047">
            <v>0</v>
          </cell>
          <cell r="R7047">
            <v>0</v>
          </cell>
        </row>
        <row r="7048">
          <cell r="C7048">
            <v>40</v>
          </cell>
          <cell r="I7048">
            <v>0</v>
          </cell>
          <cell r="R7048">
            <v>0</v>
          </cell>
        </row>
        <row r="7049">
          <cell r="C7049">
            <v>40</v>
          </cell>
          <cell r="I7049">
            <v>0</v>
          </cell>
          <cell r="R7049">
            <v>0</v>
          </cell>
        </row>
        <row r="7050">
          <cell r="C7050">
            <v>40</v>
          </cell>
          <cell r="I7050">
            <v>0</v>
          </cell>
          <cell r="R7050">
            <v>0</v>
          </cell>
        </row>
        <row r="7051">
          <cell r="C7051">
            <v>40</v>
          </cell>
          <cell r="I7051">
            <v>0</v>
          </cell>
          <cell r="R7051">
            <v>0</v>
          </cell>
        </row>
        <row r="7052">
          <cell r="C7052">
            <v>40</v>
          </cell>
          <cell r="I7052">
            <v>0</v>
          </cell>
          <cell r="R7052">
            <v>0</v>
          </cell>
        </row>
        <row r="7053">
          <cell r="C7053">
            <v>40</v>
          </cell>
          <cell r="I7053">
            <v>0</v>
          </cell>
          <cell r="R7053">
            <v>0</v>
          </cell>
        </row>
        <row r="7054">
          <cell r="C7054">
            <v>40</v>
          </cell>
          <cell r="I7054">
            <v>0</v>
          </cell>
          <cell r="R7054">
            <v>0</v>
          </cell>
        </row>
        <row r="7055">
          <cell r="C7055">
            <v>40</v>
          </cell>
          <cell r="I7055">
            <v>0</v>
          </cell>
          <cell r="R7055">
            <v>0</v>
          </cell>
        </row>
        <row r="7056">
          <cell r="C7056">
            <v>40</v>
          </cell>
          <cell r="I7056">
            <v>0</v>
          </cell>
          <cell r="R7056">
            <v>0</v>
          </cell>
        </row>
        <row r="7057">
          <cell r="C7057">
            <v>40</v>
          </cell>
          <cell r="I7057">
            <v>0</v>
          </cell>
          <cell r="R7057">
            <v>0</v>
          </cell>
        </row>
        <row r="7058">
          <cell r="C7058">
            <v>40</v>
          </cell>
          <cell r="I7058">
            <v>0</v>
          </cell>
          <cell r="R7058">
            <v>0</v>
          </cell>
        </row>
        <row r="7059">
          <cell r="C7059">
            <v>40</v>
          </cell>
          <cell r="I7059">
            <v>0</v>
          </cell>
          <cell r="R7059">
            <v>0</v>
          </cell>
        </row>
        <row r="7060">
          <cell r="C7060">
            <v>40</v>
          </cell>
          <cell r="I7060">
            <v>0</v>
          </cell>
          <cell r="R7060">
            <v>0</v>
          </cell>
        </row>
        <row r="7061">
          <cell r="C7061">
            <v>40</v>
          </cell>
          <cell r="I7061">
            <v>0</v>
          </cell>
          <cell r="R7061">
            <v>0</v>
          </cell>
        </row>
        <row r="7062">
          <cell r="C7062">
            <v>40</v>
          </cell>
          <cell r="I7062">
            <v>0</v>
          </cell>
          <cell r="R7062">
            <v>0</v>
          </cell>
        </row>
        <row r="7063">
          <cell r="C7063">
            <v>40</v>
          </cell>
          <cell r="I7063">
            <v>0</v>
          </cell>
          <cell r="R7063">
            <v>0</v>
          </cell>
        </row>
        <row r="7064">
          <cell r="C7064">
            <v>40</v>
          </cell>
          <cell r="I7064">
            <v>0</v>
          </cell>
          <cell r="R7064">
            <v>0</v>
          </cell>
        </row>
        <row r="7065">
          <cell r="C7065">
            <v>40</v>
          </cell>
          <cell r="I7065">
            <v>0</v>
          </cell>
          <cell r="R7065">
            <v>0</v>
          </cell>
        </row>
        <row r="7066">
          <cell r="C7066">
            <v>40</v>
          </cell>
          <cell r="I7066">
            <v>0</v>
          </cell>
          <cell r="R7066">
            <v>0</v>
          </cell>
        </row>
        <row r="7067">
          <cell r="C7067">
            <v>40</v>
          </cell>
          <cell r="I7067">
            <v>0</v>
          </cell>
          <cell r="R7067">
            <v>0</v>
          </cell>
        </row>
        <row r="7068">
          <cell r="C7068">
            <v>40</v>
          </cell>
          <cell r="I7068">
            <v>0</v>
          </cell>
          <cell r="R7068">
            <v>0</v>
          </cell>
        </row>
        <row r="7069">
          <cell r="C7069">
            <v>40</v>
          </cell>
          <cell r="I7069">
            <v>0</v>
          </cell>
          <cell r="R7069">
            <v>0</v>
          </cell>
        </row>
        <row r="7070">
          <cell r="C7070">
            <v>40</v>
          </cell>
          <cell r="I7070">
            <v>0</v>
          </cell>
          <cell r="R7070">
            <v>0</v>
          </cell>
        </row>
        <row r="7071">
          <cell r="C7071">
            <v>40</v>
          </cell>
          <cell r="I7071">
            <v>0</v>
          </cell>
          <cell r="R7071">
            <v>0</v>
          </cell>
        </row>
        <row r="7072">
          <cell r="C7072">
            <v>40</v>
          </cell>
          <cell r="I7072">
            <v>0</v>
          </cell>
          <cell r="R7072">
            <v>0</v>
          </cell>
        </row>
        <row r="7073">
          <cell r="C7073">
            <v>40</v>
          </cell>
          <cell r="I7073">
            <v>0</v>
          </cell>
          <cell r="R7073">
            <v>0</v>
          </cell>
        </row>
        <row r="7074">
          <cell r="C7074">
            <v>40</v>
          </cell>
          <cell r="I7074">
            <v>0</v>
          </cell>
          <cell r="R7074">
            <v>0</v>
          </cell>
        </row>
        <row r="7075">
          <cell r="C7075">
            <v>40</v>
          </cell>
          <cell r="I7075">
            <v>0</v>
          </cell>
          <cell r="R7075">
            <v>0</v>
          </cell>
        </row>
        <row r="7076">
          <cell r="C7076">
            <v>40</v>
          </cell>
          <cell r="I7076">
            <v>0</v>
          </cell>
          <cell r="R7076">
            <v>0</v>
          </cell>
        </row>
        <row r="7077">
          <cell r="C7077">
            <v>41</v>
          </cell>
          <cell r="I7077">
            <v>0</v>
          </cell>
          <cell r="R7077">
            <v>0</v>
          </cell>
        </row>
        <row r="7078">
          <cell r="C7078">
            <v>41</v>
          </cell>
          <cell r="I7078">
            <v>0</v>
          </cell>
          <cell r="R7078">
            <v>0</v>
          </cell>
        </row>
        <row r="7079">
          <cell r="C7079">
            <v>41</v>
          </cell>
          <cell r="I7079">
            <v>0</v>
          </cell>
          <cell r="R7079">
            <v>0</v>
          </cell>
        </row>
        <row r="7080">
          <cell r="C7080">
            <v>41</v>
          </cell>
          <cell r="I7080">
            <v>0</v>
          </cell>
          <cell r="R7080">
            <v>0</v>
          </cell>
        </row>
        <row r="7081">
          <cell r="C7081">
            <v>41</v>
          </cell>
          <cell r="I7081">
            <v>0</v>
          </cell>
          <cell r="R7081">
            <v>0</v>
          </cell>
        </row>
        <row r="7082">
          <cell r="C7082">
            <v>41</v>
          </cell>
          <cell r="I7082">
            <v>0</v>
          </cell>
          <cell r="R7082">
            <v>0</v>
          </cell>
        </row>
        <row r="7083">
          <cell r="C7083">
            <v>41</v>
          </cell>
          <cell r="I7083">
            <v>0</v>
          </cell>
          <cell r="R7083">
            <v>0</v>
          </cell>
        </row>
        <row r="7084">
          <cell r="C7084">
            <v>41</v>
          </cell>
          <cell r="I7084">
            <v>0</v>
          </cell>
          <cell r="R7084">
            <v>0</v>
          </cell>
        </row>
        <row r="7085">
          <cell r="C7085">
            <v>41</v>
          </cell>
          <cell r="I7085">
            <v>0</v>
          </cell>
          <cell r="R7085">
            <v>0</v>
          </cell>
        </row>
        <row r="7086">
          <cell r="C7086">
            <v>41</v>
          </cell>
          <cell r="I7086">
            <v>0</v>
          </cell>
          <cell r="R7086">
            <v>0</v>
          </cell>
        </row>
        <row r="7087">
          <cell r="C7087">
            <v>41</v>
          </cell>
          <cell r="I7087">
            <v>0</v>
          </cell>
          <cell r="R7087">
            <v>0</v>
          </cell>
        </row>
        <row r="7088">
          <cell r="C7088">
            <v>41</v>
          </cell>
          <cell r="I7088">
            <v>0</v>
          </cell>
          <cell r="R7088">
            <v>0</v>
          </cell>
        </row>
        <row r="7089">
          <cell r="C7089">
            <v>41</v>
          </cell>
          <cell r="I7089">
            <v>0</v>
          </cell>
          <cell r="R7089">
            <v>0</v>
          </cell>
        </row>
        <row r="7090">
          <cell r="C7090">
            <v>41</v>
          </cell>
          <cell r="I7090">
            <v>0</v>
          </cell>
          <cell r="R7090">
            <v>0</v>
          </cell>
        </row>
        <row r="7091">
          <cell r="C7091">
            <v>41</v>
          </cell>
          <cell r="I7091">
            <v>0</v>
          </cell>
          <cell r="R7091">
            <v>0</v>
          </cell>
        </row>
        <row r="7092">
          <cell r="C7092">
            <v>41</v>
          </cell>
          <cell r="I7092">
            <v>0</v>
          </cell>
          <cell r="R7092">
            <v>0</v>
          </cell>
        </row>
        <row r="7093">
          <cell r="C7093">
            <v>41</v>
          </cell>
          <cell r="I7093">
            <v>0</v>
          </cell>
          <cell r="R7093">
            <v>0</v>
          </cell>
        </row>
        <row r="7094">
          <cell r="C7094">
            <v>41</v>
          </cell>
          <cell r="I7094">
            <v>0</v>
          </cell>
          <cell r="R7094">
            <v>0</v>
          </cell>
        </row>
        <row r="7095">
          <cell r="C7095">
            <v>41</v>
          </cell>
          <cell r="I7095">
            <v>0</v>
          </cell>
          <cell r="R7095">
            <v>0</v>
          </cell>
        </row>
        <row r="7096">
          <cell r="C7096">
            <v>41</v>
          </cell>
          <cell r="I7096">
            <v>0</v>
          </cell>
          <cell r="R7096">
            <v>0</v>
          </cell>
        </row>
        <row r="7097">
          <cell r="C7097">
            <v>41</v>
          </cell>
          <cell r="I7097">
            <v>0</v>
          </cell>
          <cell r="R7097">
            <v>0</v>
          </cell>
        </row>
        <row r="7098">
          <cell r="C7098">
            <v>41</v>
          </cell>
          <cell r="I7098">
            <v>0</v>
          </cell>
          <cell r="R7098">
            <v>0</v>
          </cell>
        </row>
        <row r="7099">
          <cell r="C7099">
            <v>41</v>
          </cell>
          <cell r="I7099">
            <v>0</v>
          </cell>
          <cell r="R7099">
            <v>0</v>
          </cell>
        </row>
        <row r="7100">
          <cell r="C7100">
            <v>41</v>
          </cell>
          <cell r="I7100">
            <v>0</v>
          </cell>
          <cell r="R7100">
            <v>0</v>
          </cell>
        </row>
        <row r="7101">
          <cell r="C7101">
            <v>41</v>
          </cell>
          <cell r="I7101">
            <v>0</v>
          </cell>
          <cell r="R7101">
            <v>0</v>
          </cell>
        </row>
        <row r="7102">
          <cell r="C7102">
            <v>41</v>
          </cell>
          <cell r="I7102">
            <v>0</v>
          </cell>
          <cell r="R7102">
            <v>0</v>
          </cell>
        </row>
        <row r="7103">
          <cell r="C7103">
            <v>41</v>
          </cell>
          <cell r="I7103">
            <v>0</v>
          </cell>
          <cell r="R7103">
            <v>0</v>
          </cell>
        </row>
        <row r="7104">
          <cell r="C7104">
            <v>41</v>
          </cell>
          <cell r="I7104">
            <v>0</v>
          </cell>
          <cell r="R7104">
            <v>0</v>
          </cell>
        </row>
        <row r="7105">
          <cell r="C7105">
            <v>41</v>
          </cell>
          <cell r="I7105">
            <v>0</v>
          </cell>
          <cell r="R7105">
            <v>0</v>
          </cell>
        </row>
        <row r="7106">
          <cell r="C7106">
            <v>41</v>
          </cell>
          <cell r="I7106">
            <v>0</v>
          </cell>
          <cell r="R7106">
            <v>0</v>
          </cell>
        </row>
        <row r="7107">
          <cell r="C7107">
            <v>41</v>
          </cell>
          <cell r="I7107">
            <v>0</v>
          </cell>
          <cell r="R7107">
            <v>0</v>
          </cell>
        </row>
        <row r="7108">
          <cell r="C7108">
            <v>41</v>
          </cell>
          <cell r="I7108">
            <v>0</v>
          </cell>
          <cell r="R7108">
            <v>0</v>
          </cell>
        </row>
        <row r="7109">
          <cell r="C7109">
            <v>42</v>
          </cell>
          <cell r="I7109">
            <v>0</v>
          </cell>
          <cell r="R7109">
            <v>0</v>
          </cell>
        </row>
        <row r="7110">
          <cell r="C7110">
            <v>42</v>
          </cell>
          <cell r="I7110">
            <v>0</v>
          </cell>
          <cell r="R7110">
            <v>0</v>
          </cell>
        </row>
        <row r="7111">
          <cell r="C7111">
            <v>42</v>
          </cell>
          <cell r="I7111">
            <v>0</v>
          </cell>
          <cell r="R7111">
            <v>0</v>
          </cell>
        </row>
        <row r="7112">
          <cell r="C7112">
            <v>42</v>
          </cell>
          <cell r="I7112">
            <v>0</v>
          </cell>
          <cell r="R7112">
            <v>0</v>
          </cell>
        </row>
        <row r="7113">
          <cell r="C7113">
            <v>42</v>
          </cell>
          <cell r="I7113">
            <v>0</v>
          </cell>
          <cell r="R7113">
            <v>0</v>
          </cell>
        </row>
        <row r="7114">
          <cell r="C7114">
            <v>42</v>
          </cell>
          <cell r="I7114">
            <v>0</v>
          </cell>
          <cell r="R7114">
            <v>0</v>
          </cell>
        </row>
        <row r="7115">
          <cell r="C7115">
            <v>42</v>
          </cell>
          <cell r="I7115">
            <v>0</v>
          </cell>
          <cell r="R7115">
            <v>0</v>
          </cell>
        </row>
        <row r="7116">
          <cell r="C7116">
            <v>42</v>
          </cell>
          <cell r="I7116">
            <v>0</v>
          </cell>
          <cell r="R7116">
            <v>0</v>
          </cell>
        </row>
        <row r="7117">
          <cell r="C7117">
            <v>42</v>
          </cell>
          <cell r="I7117">
            <v>0</v>
          </cell>
          <cell r="R7117">
            <v>0</v>
          </cell>
        </row>
        <row r="7118">
          <cell r="C7118">
            <v>42</v>
          </cell>
          <cell r="I7118">
            <v>0</v>
          </cell>
          <cell r="R7118">
            <v>0</v>
          </cell>
        </row>
        <row r="7119">
          <cell r="C7119">
            <v>42</v>
          </cell>
          <cell r="I7119">
            <v>0</v>
          </cell>
          <cell r="R7119">
            <v>0</v>
          </cell>
        </row>
        <row r="7120">
          <cell r="C7120">
            <v>42</v>
          </cell>
          <cell r="I7120">
            <v>0</v>
          </cell>
          <cell r="R7120">
            <v>0</v>
          </cell>
        </row>
        <row r="7121">
          <cell r="C7121">
            <v>42</v>
          </cell>
          <cell r="I7121">
            <v>0</v>
          </cell>
          <cell r="R7121">
            <v>0</v>
          </cell>
        </row>
        <row r="7122">
          <cell r="C7122">
            <v>42</v>
          </cell>
          <cell r="I7122">
            <v>0</v>
          </cell>
          <cell r="R7122">
            <v>0</v>
          </cell>
        </row>
        <row r="7123">
          <cell r="C7123">
            <v>42</v>
          </cell>
          <cell r="I7123">
            <v>0</v>
          </cell>
          <cell r="R7123">
            <v>0</v>
          </cell>
        </row>
        <row r="7124">
          <cell r="C7124">
            <v>42</v>
          </cell>
          <cell r="I7124">
            <v>0</v>
          </cell>
          <cell r="R7124">
            <v>0</v>
          </cell>
        </row>
        <row r="7125">
          <cell r="C7125">
            <v>42</v>
          </cell>
          <cell r="I7125">
            <v>0</v>
          </cell>
          <cell r="R7125">
            <v>0</v>
          </cell>
        </row>
        <row r="7126">
          <cell r="C7126">
            <v>42</v>
          </cell>
          <cell r="I7126">
            <v>0</v>
          </cell>
          <cell r="R7126">
            <v>0</v>
          </cell>
        </row>
        <row r="7127">
          <cell r="C7127">
            <v>42</v>
          </cell>
          <cell r="I7127">
            <v>0</v>
          </cell>
          <cell r="R7127">
            <v>0</v>
          </cell>
        </row>
        <row r="7128">
          <cell r="C7128">
            <v>42</v>
          </cell>
          <cell r="I7128">
            <v>0</v>
          </cell>
          <cell r="R7128">
            <v>0</v>
          </cell>
        </row>
        <row r="7129">
          <cell r="C7129">
            <v>42</v>
          </cell>
          <cell r="I7129">
            <v>0</v>
          </cell>
          <cell r="R7129">
            <v>0</v>
          </cell>
        </row>
        <row r="7130">
          <cell r="C7130">
            <v>42</v>
          </cell>
          <cell r="I7130">
            <v>0</v>
          </cell>
          <cell r="R7130">
            <v>0</v>
          </cell>
        </row>
        <row r="7131">
          <cell r="C7131">
            <v>42</v>
          </cell>
          <cell r="I7131">
            <v>0</v>
          </cell>
          <cell r="R7131">
            <v>0</v>
          </cell>
        </row>
        <row r="7132">
          <cell r="C7132">
            <v>42</v>
          </cell>
          <cell r="I7132">
            <v>0</v>
          </cell>
          <cell r="R7132">
            <v>0</v>
          </cell>
        </row>
        <row r="7133">
          <cell r="C7133">
            <v>42</v>
          </cell>
          <cell r="I7133">
            <v>0</v>
          </cell>
          <cell r="R7133">
            <v>0</v>
          </cell>
        </row>
        <row r="7134">
          <cell r="C7134">
            <v>42</v>
          </cell>
          <cell r="I7134">
            <v>0</v>
          </cell>
          <cell r="R7134">
            <v>0</v>
          </cell>
        </row>
        <row r="7135">
          <cell r="C7135">
            <v>42</v>
          </cell>
          <cell r="I7135">
            <v>0</v>
          </cell>
          <cell r="R7135">
            <v>0</v>
          </cell>
        </row>
        <row r="7136">
          <cell r="C7136">
            <v>42</v>
          </cell>
          <cell r="I7136">
            <v>0</v>
          </cell>
          <cell r="R7136">
            <v>0</v>
          </cell>
        </row>
        <row r="7137">
          <cell r="C7137">
            <v>42</v>
          </cell>
          <cell r="I7137">
            <v>0</v>
          </cell>
          <cell r="R7137">
            <v>0</v>
          </cell>
        </row>
        <row r="7138">
          <cell r="C7138">
            <v>42</v>
          </cell>
          <cell r="I7138">
            <v>0</v>
          </cell>
          <cell r="R7138">
            <v>0</v>
          </cell>
        </row>
        <row r="7139">
          <cell r="C7139">
            <v>42</v>
          </cell>
          <cell r="I7139">
            <v>0</v>
          </cell>
          <cell r="R7139">
            <v>0</v>
          </cell>
        </row>
        <row r="7140">
          <cell r="C7140">
            <v>42</v>
          </cell>
          <cell r="I7140">
            <v>0</v>
          </cell>
          <cell r="R7140">
            <v>0</v>
          </cell>
        </row>
        <row r="7141">
          <cell r="C7141">
            <v>43</v>
          </cell>
          <cell r="I7141">
            <v>0</v>
          </cell>
          <cell r="R7141">
            <v>0</v>
          </cell>
        </row>
        <row r="7142">
          <cell r="C7142">
            <v>43</v>
          </cell>
          <cell r="I7142">
            <v>0</v>
          </cell>
          <cell r="R7142">
            <v>0</v>
          </cell>
        </row>
        <row r="7143">
          <cell r="C7143">
            <v>43</v>
          </cell>
          <cell r="I7143">
            <v>0</v>
          </cell>
          <cell r="R7143">
            <v>0</v>
          </cell>
        </row>
        <row r="7144">
          <cell r="C7144">
            <v>43</v>
          </cell>
          <cell r="I7144">
            <v>0</v>
          </cell>
          <cell r="R7144">
            <v>0</v>
          </cell>
        </row>
        <row r="7145">
          <cell r="C7145">
            <v>43</v>
          </cell>
          <cell r="I7145">
            <v>0</v>
          </cell>
          <cell r="R7145">
            <v>0</v>
          </cell>
        </row>
        <row r="7146">
          <cell r="C7146">
            <v>43</v>
          </cell>
          <cell r="I7146">
            <v>0</v>
          </cell>
          <cell r="R7146">
            <v>0</v>
          </cell>
        </row>
        <row r="7147">
          <cell r="C7147">
            <v>43</v>
          </cell>
          <cell r="I7147">
            <v>0</v>
          </cell>
          <cell r="R7147">
            <v>0</v>
          </cell>
        </row>
        <row r="7148">
          <cell r="C7148">
            <v>43</v>
          </cell>
          <cell r="I7148">
            <v>0</v>
          </cell>
          <cell r="R7148">
            <v>0</v>
          </cell>
        </row>
        <row r="7149">
          <cell r="C7149">
            <v>43</v>
          </cell>
          <cell r="I7149">
            <v>0</v>
          </cell>
          <cell r="R7149">
            <v>0</v>
          </cell>
        </row>
        <row r="7150">
          <cell r="C7150">
            <v>43</v>
          </cell>
          <cell r="I7150">
            <v>0</v>
          </cell>
          <cell r="R7150">
            <v>0</v>
          </cell>
        </row>
        <row r="7151">
          <cell r="C7151">
            <v>43</v>
          </cell>
          <cell r="I7151">
            <v>0</v>
          </cell>
          <cell r="R7151">
            <v>0</v>
          </cell>
        </row>
        <row r="7152">
          <cell r="C7152">
            <v>43</v>
          </cell>
          <cell r="I7152">
            <v>0</v>
          </cell>
          <cell r="R7152">
            <v>0</v>
          </cell>
        </row>
        <row r="7153">
          <cell r="C7153">
            <v>43</v>
          </cell>
          <cell r="I7153">
            <v>0</v>
          </cell>
          <cell r="R7153">
            <v>0</v>
          </cell>
        </row>
        <row r="7154">
          <cell r="C7154">
            <v>43</v>
          </cell>
          <cell r="I7154">
            <v>0</v>
          </cell>
          <cell r="R7154">
            <v>0</v>
          </cell>
        </row>
        <row r="7155">
          <cell r="C7155">
            <v>43</v>
          </cell>
          <cell r="I7155">
            <v>0</v>
          </cell>
          <cell r="R7155">
            <v>0</v>
          </cell>
        </row>
        <row r="7156">
          <cell r="C7156">
            <v>43</v>
          </cell>
          <cell r="I7156">
            <v>0</v>
          </cell>
          <cell r="R7156">
            <v>0</v>
          </cell>
        </row>
        <row r="7157">
          <cell r="C7157">
            <v>43</v>
          </cell>
          <cell r="I7157">
            <v>0</v>
          </cell>
          <cell r="R7157">
            <v>0</v>
          </cell>
        </row>
        <row r="7158">
          <cell r="C7158">
            <v>43</v>
          </cell>
          <cell r="I7158">
            <v>0</v>
          </cell>
          <cell r="R7158">
            <v>0</v>
          </cell>
        </row>
        <row r="7159">
          <cell r="C7159">
            <v>43</v>
          </cell>
          <cell r="I7159">
            <v>0</v>
          </cell>
          <cell r="R7159">
            <v>0</v>
          </cell>
        </row>
        <row r="7160">
          <cell r="C7160">
            <v>43</v>
          </cell>
          <cell r="I7160">
            <v>0</v>
          </cell>
          <cell r="R7160">
            <v>0</v>
          </cell>
        </row>
        <row r="7161">
          <cell r="C7161">
            <v>43</v>
          </cell>
          <cell r="I7161">
            <v>0</v>
          </cell>
          <cell r="R7161">
            <v>0</v>
          </cell>
        </row>
        <row r="7162">
          <cell r="C7162">
            <v>43</v>
          </cell>
          <cell r="I7162">
            <v>0</v>
          </cell>
          <cell r="R7162">
            <v>0</v>
          </cell>
        </row>
        <row r="7163">
          <cell r="C7163">
            <v>43</v>
          </cell>
          <cell r="I7163">
            <v>0</v>
          </cell>
          <cell r="R7163">
            <v>0</v>
          </cell>
        </row>
        <row r="7164">
          <cell r="C7164">
            <v>43</v>
          </cell>
          <cell r="I7164">
            <v>0</v>
          </cell>
          <cell r="R7164">
            <v>0</v>
          </cell>
        </row>
        <row r="7165">
          <cell r="C7165">
            <v>43</v>
          </cell>
          <cell r="I7165">
            <v>0</v>
          </cell>
          <cell r="R7165">
            <v>0</v>
          </cell>
        </row>
        <row r="7166">
          <cell r="C7166">
            <v>43</v>
          </cell>
          <cell r="I7166">
            <v>0</v>
          </cell>
          <cell r="R7166">
            <v>0</v>
          </cell>
        </row>
        <row r="7167">
          <cell r="C7167">
            <v>43</v>
          </cell>
          <cell r="I7167">
            <v>0</v>
          </cell>
          <cell r="R7167">
            <v>0</v>
          </cell>
        </row>
        <row r="7168">
          <cell r="C7168">
            <v>43</v>
          </cell>
          <cell r="I7168">
            <v>0</v>
          </cell>
          <cell r="R7168">
            <v>0</v>
          </cell>
        </row>
        <row r="7169">
          <cell r="C7169">
            <v>43</v>
          </cell>
          <cell r="I7169">
            <v>0</v>
          </cell>
          <cell r="R7169">
            <v>0</v>
          </cell>
        </row>
        <row r="7170">
          <cell r="C7170">
            <v>43</v>
          </cell>
          <cell r="I7170">
            <v>0</v>
          </cell>
          <cell r="R7170">
            <v>0</v>
          </cell>
        </row>
        <row r="7171">
          <cell r="C7171">
            <v>43</v>
          </cell>
          <cell r="I7171">
            <v>0</v>
          </cell>
          <cell r="R7171">
            <v>0</v>
          </cell>
        </row>
        <row r="7172">
          <cell r="C7172">
            <v>43</v>
          </cell>
          <cell r="I7172">
            <v>0</v>
          </cell>
          <cell r="R7172">
            <v>0</v>
          </cell>
        </row>
        <row r="7173">
          <cell r="C7173">
            <v>44</v>
          </cell>
          <cell r="I7173">
            <v>0</v>
          </cell>
          <cell r="R7173">
            <v>0</v>
          </cell>
        </row>
        <row r="7174">
          <cell r="C7174">
            <v>44</v>
          </cell>
          <cell r="I7174">
            <v>0</v>
          </cell>
          <cell r="R7174">
            <v>0</v>
          </cell>
        </row>
        <row r="7175">
          <cell r="C7175">
            <v>44</v>
          </cell>
          <cell r="I7175">
            <v>0</v>
          </cell>
          <cell r="R7175">
            <v>0</v>
          </cell>
        </row>
        <row r="7176">
          <cell r="C7176">
            <v>44</v>
          </cell>
          <cell r="I7176">
            <v>0</v>
          </cell>
          <cell r="R7176">
            <v>0</v>
          </cell>
        </row>
        <row r="7177">
          <cell r="C7177">
            <v>44</v>
          </cell>
          <cell r="I7177">
            <v>0</v>
          </cell>
          <cell r="R7177">
            <v>0</v>
          </cell>
        </row>
        <row r="7178">
          <cell r="C7178">
            <v>44</v>
          </cell>
          <cell r="I7178">
            <v>0</v>
          </cell>
          <cell r="R7178">
            <v>0</v>
          </cell>
        </row>
        <row r="7179">
          <cell r="C7179">
            <v>44</v>
          </cell>
          <cell r="I7179">
            <v>0</v>
          </cell>
          <cell r="R7179">
            <v>0</v>
          </cell>
        </row>
        <row r="7180">
          <cell r="C7180">
            <v>44</v>
          </cell>
          <cell r="I7180">
            <v>0</v>
          </cell>
          <cell r="R7180">
            <v>0</v>
          </cell>
        </row>
        <row r="7181">
          <cell r="C7181">
            <v>44</v>
          </cell>
          <cell r="I7181">
            <v>0</v>
          </cell>
          <cell r="R7181">
            <v>0</v>
          </cell>
        </row>
        <row r="7182">
          <cell r="C7182">
            <v>44</v>
          </cell>
          <cell r="I7182">
            <v>0</v>
          </cell>
          <cell r="R7182">
            <v>0</v>
          </cell>
        </row>
        <row r="7183">
          <cell r="C7183">
            <v>44</v>
          </cell>
          <cell r="I7183">
            <v>0</v>
          </cell>
          <cell r="R7183">
            <v>0</v>
          </cell>
        </row>
        <row r="7184">
          <cell r="C7184">
            <v>44</v>
          </cell>
          <cell r="I7184">
            <v>0</v>
          </cell>
          <cell r="R7184">
            <v>0</v>
          </cell>
        </row>
        <row r="7185">
          <cell r="C7185">
            <v>44</v>
          </cell>
          <cell r="I7185">
            <v>0</v>
          </cell>
          <cell r="R7185">
            <v>0</v>
          </cell>
        </row>
        <row r="7186">
          <cell r="C7186">
            <v>44</v>
          </cell>
          <cell r="I7186">
            <v>0</v>
          </cell>
          <cell r="R7186">
            <v>0</v>
          </cell>
        </row>
        <row r="7187">
          <cell r="C7187">
            <v>44</v>
          </cell>
          <cell r="I7187">
            <v>0</v>
          </cell>
          <cell r="R7187">
            <v>0</v>
          </cell>
        </row>
        <row r="7188">
          <cell r="C7188">
            <v>44</v>
          </cell>
          <cell r="I7188">
            <v>0</v>
          </cell>
          <cell r="R7188">
            <v>0</v>
          </cell>
        </row>
        <row r="7189">
          <cell r="C7189">
            <v>44</v>
          </cell>
          <cell r="I7189">
            <v>0</v>
          </cell>
          <cell r="R7189">
            <v>0</v>
          </cell>
        </row>
        <row r="7190">
          <cell r="C7190">
            <v>44</v>
          </cell>
          <cell r="I7190">
            <v>0</v>
          </cell>
          <cell r="R7190">
            <v>0</v>
          </cell>
        </row>
        <row r="7191">
          <cell r="C7191">
            <v>44</v>
          </cell>
          <cell r="I7191">
            <v>0</v>
          </cell>
          <cell r="R7191">
            <v>0</v>
          </cell>
        </row>
        <row r="7192">
          <cell r="C7192">
            <v>44</v>
          </cell>
          <cell r="I7192">
            <v>0</v>
          </cell>
          <cell r="R7192">
            <v>0</v>
          </cell>
        </row>
        <row r="7193">
          <cell r="C7193">
            <v>44</v>
          </cell>
          <cell r="I7193">
            <v>0</v>
          </cell>
          <cell r="R7193">
            <v>0</v>
          </cell>
        </row>
        <row r="7194">
          <cell r="C7194">
            <v>44</v>
          </cell>
          <cell r="I7194">
            <v>0</v>
          </cell>
          <cell r="R7194">
            <v>0</v>
          </cell>
        </row>
        <row r="7195">
          <cell r="C7195">
            <v>44</v>
          </cell>
          <cell r="I7195">
            <v>0</v>
          </cell>
          <cell r="R7195">
            <v>0</v>
          </cell>
        </row>
        <row r="7196">
          <cell r="C7196">
            <v>44</v>
          </cell>
          <cell r="I7196">
            <v>0</v>
          </cell>
          <cell r="R7196">
            <v>0</v>
          </cell>
        </row>
        <row r="7197">
          <cell r="C7197">
            <v>44</v>
          </cell>
          <cell r="I7197">
            <v>0</v>
          </cell>
          <cell r="R7197">
            <v>0</v>
          </cell>
        </row>
        <row r="7198">
          <cell r="C7198">
            <v>44</v>
          </cell>
          <cell r="I7198">
            <v>0</v>
          </cell>
          <cell r="R7198">
            <v>0</v>
          </cell>
        </row>
        <row r="7199">
          <cell r="C7199">
            <v>44</v>
          </cell>
          <cell r="I7199">
            <v>0</v>
          </cell>
          <cell r="R7199">
            <v>0</v>
          </cell>
        </row>
        <row r="7200">
          <cell r="C7200">
            <v>44</v>
          </cell>
          <cell r="I7200">
            <v>0</v>
          </cell>
          <cell r="R7200">
            <v>0</v>
          </cell>
        </row>
        <row r="7201">
          <cell r="C7201">
            <v>44</v>
          </cell>
          <cell r="I7201">
            <v>0</v>
          </cell>
          <cell r="R7201">
            <v>0</v>
          </cell>
        </row>
        <row r="7202">
          <cell r="C7202">
            <v>44</v>
          </cell>
          <cell r="I7202">
            <v>0</v>
          </cell>
          <cell r="R7202">
            <v>0</v>
          </cell>
        </row>
        <row r="7203">
          <cell r="C7203">
            <v>44</v>
          </cell>
          <cell r="I7203">
            <v>0</v>
          </cell>
          <cell r="R7203">
            <v>0</v>
          </cell>
        </row>
        <row r="7204">
          <cell r="C7204">
            <v>44</v>
          </cell>
          <cell r="I7204">
            <v>0</v>
          </cell>
          <cell r="R7204">
            <v>0</v>
          </cell>
        </row>
        <row r="7205">
          <cell r="C7205">
            <v>45</v>
          </cell>
          <cell r="I7205">
            <v>0</v>
          </cell>
          <cell r="R7205">
            <v>0</v>
          </cell>
        </row>
        <row r="7206">
          <cell r="C7206">
            <v>45</v>
          </cell>
          <cell r="I7206">
            <v>0</v>
          </cell>
          <cell r="R7206">
            <v>0</v>
          </cell>
        </row>
        <row r="7207">
          <cell r="C7207">
            <v>45</v>
          </cell>
          <cell r="I7207">
            <v>0</v>
          </cell>
          <cell r="R7207">
            <v>0</v>
          </cell>
        </row>
        <row r="7208">
          <cell r="C7208">
            <v>45</v>
          </cell>
          <cell r="I7208">
            <v>0</v>
          </cell>
          <cell r="R7208">
            <v>0</v>
          </cell>
        </row>
        <row r="7209">
          <cell r="C7209">
            <v>45</v>
          </cell>
          <cell r="I7209">
            <v>0</v>
          </cell>
          <cell r="R7209">
            <v>0</v>
          </cell>
        </row>
        <row r="7210">
          <cell r="C7210">
            <v>45</v>
          </cell>
          <cell r="I7210">
            <v>0</v>
          </cell>
          <cell r="R7210">
            <v>0</v>
          </cell>
        </row>
        <row r="7211">
          <cell r="C7211">
            <v>45</v>
          </cell>
          <cell r="I7211">
            <v>0</v>
          </cell>
          <cell r="R7211">
            <v>0</v>
          </cell>
        </row>
        <row r="7212">
          <cell r="C7212">
            <v>45</v>
          </cell>
          <cell r="I7212">
            <v>0</v>
          </cell>
          <cell r="R7212">
            <v>0</v>
          </cell>
        </row>
        <row r="7213">
          <cell r="C7213">
            <v>45</v>
          </cell>
          <cell r="I7213">
            <v>0</v>
          </cell>
          <cell r="R7213">
            <v>0</v>
          </cell>
        </row>
        <row r="7214">
          <cell r="C7214">
            <v>45</v>
          </cell>
          <cell r="I7214">
            <v>0</v>
          </cell>
          <cell r="R7214">
            <v>0</v>
          </cell>
        </row>
        <row r="7215">
          <cell r="C7215">
            <v>45</v>
          </cell>
          <cell r="I7215">
            <v>0</v>
          </cell>
          <cell r="R7215">
            <v>0</v>
          </cell>
        </row>
        <row r="7216">
          <cell r="C7216">
            <v>45</v>
          </cell>
          <cell r="I7216">
            <v>0</v>
          </cell>
          <cell r="R7216">
            <v>0</v>
          </cell>
        </row>
        <row r="7217">
          <cell r="C7217">
            <v>45</v>
          </cell>
          <cell r="I7217">
            <v>0</v>
          </cell>
          <cell r="R7217">
            <v>0</v>
          </cell>
        </row>
        <row r="7218">
          <cell r="C7218">
            <v>45</v>
          </cell>
          <cell r="I7218">
            <v>0</v>
          </cell>
          <cell r="R7218">
            <v>0</v>
          </cell>
        </row>
        <row r="7219">
          <cell r="C7219">
            <v>45</v>
          </cell>
          <cell r="I7219">
            <v>0</v>
          </cell>
          <cell r="R7219">
            <v>0</v>
          </cell>
        </row>
        <row r="7220">
          <cell r="C7220">
            <v>45</v>
          </cell>
          <cell r="I7220">
            <v>0</v>
          </cell>
          <cell r="R7220">
            <v>0</v>
          </cell>
        </row>
        <row r="7221">
          <cell r="C7221">
            <v>45</v>
          </cell>
          <cell r="I7221">
            <v>0</v>
          </cell>
          <cell r="R7221">
            <v>0</v>
          </cell>
        </row>
        <row r="7222">
          <cell r="C7222">
            <v>45</v>
          </cell>
          <cell r="I7222">
            <v>0</v>
          </cell>
          <cell r="R7222">
            <v>0</v>
          </cell>
        </row>
        <row r="7223">
          <cell r="C7223">
            <v>45</v>
          </cell>
          <cell r="I7223">
            <v>0</v>
          </cell>
          <cell r="R7223">
            <v>0</v>
          </cell>
        </row>
        <row r="7224">
          <cell r="C7224">
            <v>45</v>
          </cell>
          <cell r="I7224">
            <v>0</v>
          </cell>
          <cell r="R7224">
            <v>0</v>
          </cell>
        </row>
        <row r="7225">
          <cell r="C7225">
            <v>45</v>
          </cell>
          <cell r="I7225">
            <v>0</v>
          </cell>
          <cell r="R7225">
            <v>0</v>
          </cell>
        </row>
        <row r="7226">
          <cell r="C7226">
            <v>45</v>
          </cell>
          <cell r="I7226">
            <v>0</v>
          </cell>
          <cell r="R7226">
            <v>0</v>
          </cell>
        </row>
        <row r="7227">
          <cell r="C7227">
            <v>45</v>
          </cell>
          <cell r="I7227">
            <v>0</v>
          </cell>
          <cell r="R7227">
            <v>0</v>
          </cell>
        </row>
        <row r="7228">
          <cell r="C7228">
            <v>45</v>
          </cell>
          <cell r="I7228">
            <v>0</v>
          </cell>
          <cell r="R7228">
            <v>0</v>
          </cell>
        </row>
        <row r="7229">
          <cell r="C7229">
            <v>45</v>
          </cell>
          <cell r="I7229">
            <v>0</v>
          </cell>
          <cell r="R7229">
            <v>0</v>
          </cell>
        </row>
        <row r="7230">
          <cell r="C7230">
            <v>45</v>
          </cell>
          <cell r="I7230">
            <v>0</v>
          </cell>
          <cell r="R7230">
            <v>0</v>
          </cell>
        </row>
        <row r="7231">
          <cell r="C7231">
            <v>45</v>
          </cell>
          <cell r="I7231">
            <v>0</v>
          </cell>
          <cell r="R7231">
            <v>0</v>
          </cell>
        </row>
        <row r="7232">
          <cell r="C7232">
            <v>45</v>
          </cell>
          <cell r="I7232">
            <v>0</v>
          </cell>
          <cell r="R7232">
            <v>0</v>
          </cell>
        </row>
        <row r="7233">
          <cell r="C7233">
            <v>45</v>
          </cell>
          <cell r="I7233">
            <v>0</v>
          </cell>
          <cell r="R7233">
            <v>0</v>
          </cell>
        </row>
        <row r="7234">
          <cell r="C7234">
            <v>45</v>
          </cell>
          <cell r="I7234">
            <v>0</v>
          </cell>
          <cell r="R7234">
            <v>0</v>
          </cell>
        </row>
        <row r="7235">
          <cell r="C7235">
            <v>45</v>
          </cell>
          <cell r="I7235">
            <v>0</v>
          </cell>
          <cell r="R7235">
            <v>0</v>
          </cell>
        </row>
        <row r="7236">
          <cell r="C7236">
            <v>45</v>
          </cell>
          <cell r="I7236">
            <v>0</v>
          </cell>
          <cell r="R7236">
            <v>0</v>
          </cell>
        </row>
        <row r="7237">
          <cell r="C7237">
            <v>46</v>
          </cell>
          <cell r="I7237">
            <v>0</v>
          </cell>
          <cell r="R7237">
            <v>0</v>
          </cell>
        </row>
        <row r="7238">
          <cell r="C7238">
            <v>46</v>
          </cell>
          <cell r="I7238">
            <v>0</v>
          </cell>
          <cell r="R7238">
            <v>0</v>
          </cell>
        </row>
        <row r="7239">
          <cell r="C7239">
            <v>46</v>
          </cell>
          <cell r="I7239">
            <v>0</v>
          </cell>
          <cell r="R7239">
            <v>0</v>
          </cell>
        </row>
        <row r="7240">
          <cell r="C7240">
            <v>46</v>
          </cell>
          <cell r="I7240">
            <v>0</v>
          </cell>
          <cell r="R7240">
            <v>0</v>
          </cell>
        </row>
        <row r="7241">
          <cell r="C7241">
            <v>46</v>
          </cell>
          <cell r="I7241">
            <v>0</v>
          </cell>
          <cell r="R7241">
            <v>0</v>
          </cell>
        </row>
        <row r="7242">
          <cell r="C7242">
            <v>46</v>
          </cell>
          <cell r="I7242">
            <v>0</v>
          </cell>
          <cell r="R7242">
            <v>0</v>
          </cell>
        </row>
        <row r="7243">
          <cell r="C7243">
            <v>46</v>
          </cell>
          <cell r="I7243">
            <v>0</v>
          </cell>
          <cell r="R7243">
            <v>0</v>
          </cell>
        </row>
        <row r="7244">
          <cell r="C7244">
            <v>46</v>
          </cell>
          <cell r="I7244">
            <v>0</v>
          </cell>
          <cell r="R7244">
            <v>0</v>
          </cell>
        </row>
        <row r="7245">
          <cell r="C7245">
            <v>46</v>
          </cell>
          <cell r="I7245">
            <v>0</v>
          </cell>
          <cell r="R7245">
            <v>0</v>
          </cell>
        </row>
        <row r="7246">
          <cell r="C7246">
            <v>46</v>
          </cell>
          <cell r="I7246">
            <v>0</v>
          </cell>
          <cell r="R7246">
            <v>0</v>
          </cell>
        </row>
        <row r="7247">
          <cell r="C7247">
            <v>46</v>
          </cell>
          <cell r="I7247">
            <v>0</v>
          </cell>
          <cell r="R7247">
            <v>0</v>
          </cell>
        </row>
        <row r="7248">
          <cell r="C7248">
            <v>46</v>
          </cell>
          <cell r="I7248">
            <v>0</v>
          </cell>
          <cell r="R7248">
            <v>0</v>
          </cell>
        </row>
        <row r="7249">
          <cell r="C7249">
            <v>46</v>
          </cell>
          <cell r="I7249">
            <v>0</v>
          </cell>
          <cell r="R7249">
            <v>0</v>
          </cell>
        </row>
        <row r="7250">
          <cell r="C7250">
            <v>46</v>
          </cell>
          <cell r="I7250">
            <v>0</v>
          </cell>
          <cell r="R7250">
            <v>0</v>
          </cell>
        </row>
        <row r="7251">
          <cell r="C7251">
            <v>46</v>
          </cell>
          <cell r="I7251">
            <v>0</v>
          </cell>
          <cell r="R7251">
            <v>0</v>
          </cell>
        </row>
        <row r="7252">
          <cell r="C7252">
            <v>46</v>
          </cell>
          <cell r="I7252">
            <v>0</v>
          </cell>
          <cell r="R7252">
            <v>0</v>
          </cell>
        </row>
        <row r="7253">
          <cell r="C7253">
            <v>46</v>
          </cell>
          <cell r="I7253">
            <v>0</v>
          </cell>
          <cell r="R7253">
            <v>0</v>
          </cell>
        </row>
        <row r="7254">
          <cell r="C7254">
            <v>46</v>
          </cell>
          <cell r="I7254">
            <v>0</v>
          </cell>
          <cell r="R7254">
            <v>0</v>
          </cell>
        </row>
        <row r="7255">
          <cell r="C7255">
            <v>46</v>
          </cell>
          <cell r="I7255">
            <v>0</v>
          </cell>
          <cell r="R7255">
            <v>0</v>
          </cell>
        </row>
        <row r="7256">
          <cell r="C7256">
            <v>46</v>
          </cell>
          <cell r="I7256">
            <v>0</v>
          </cell>
          <cell r="R7256">
            <v>0</v>
          </cell>
        </row>
        <row r="7257">
          <cell r="C7257">
            <v>46</v>
          </cell>
          <cell r="I7257">
            <v>0</v>
          </cell>
          <cell r="R7257">
            <v>0</v>
          </cell>
        </row>
        <row r="7258">
          <cell r="C7258">
            <v>46</v>
          </cell>
          <cell r="I7258">
            <v>0</v>
          </cell>
          <cell r="R7258">
            <v>0</v>
          </cell>
        </row>
        <row r="7259">
          <cell r="C7259">
            <v>46</v>
          </cell>
          <cell r="I7259">
            <v>0</v>
          </cell>
          <cell r="R7259">
            <v>0</v>
          </cell>
        </row>
        <row r="7260">
          <cell r="C7260">
            <v>46</v>
          </cell>
          <cell r="I7260">
            <v>0</v>
          </cell>
          <cell r="R7260">
            <v>0</v>
          </cell>
        </row>
        <row r="7261">
          <cell r="C7261">
            <v>46</v>
          </cell>
          <cell r="I7261">
            <v>0</v>
          </cell>
          <cell r="R7261">
            <v>0</v>
          </cell>
        </row>
        <row r="7262">
          <cell r="C7262">
            <v>46</v>
          </cell>
          <cell r="I7262">
            <v>0</v>
          </cell>
          <cell r="R7262">
            <v>0</v>
          </cell>
        </row>
        <row r="7263">
          <cell r="C7263">
            <v>46</v>
          </cell>
          <cell r="I7263">
            <v>0</v>
          </cell>
          <cell r="R7263">
            <v>0</v>
          </cell>
        </row>
        <row r="7264">
          <cell r="C7264">
            <v>46</v>
          </cell>
          <cell r="I7264">
            <v>0</v>
          </cell>
          <cell r="R7264">
            <v>0</v>
          </cell>
        </row>
        <row r="7265">
          <cell r="C7265">
            <v>46</v>
          </cell>
          <cell r="I7265">
            <v>0</v>
          </cell>
          <cell r="R7265">
            <v>0</v>
          </cell>
        </row>
        <row r="7266">
          <cell r="C7266">
            <v>46</v>
          </cell>
          <cell r="I7266">
            <v>0</v>
          </cell>
          <cell r="R7266">
            <v>0</v>
          </cell>
        </row>
        <row r="7267">
          <cell r="C7267">
            <v>46</v>
          </cell>
          <cell r="I7267">
            <v>0</v>
          </cell>
          <cell r="R7267">
            <v>0</v>
          </cell>
        </row>
        <row r="7268">
          <cell r="C7268">
            <v>46</v>
          </cell>
          <cell r="I7268">
            <v>0</v>
          </cell>
          <cell r="R7268">
            <v>0</v>
          </cell>
        </row>
        <row r="7269">
          <cell r="C7269">
            <v>47</v>
          </cell>
          <cell r="I7269">
            <v>0</v>
          </cell>
          <cell r="R7269">
            <v>0</v>
          </cell>
        </row>
        <row r="7270">
          <cell r="C7270">
            <v>47</v>
          </cell>
          <cell r="I7270">
            <v>0</v>
          </cell>
          <cell r="R7270">
            <v>0</v>
          </cell>
        </row>
        <row r="7271">
          <cell r="C7271">
            <v>47</v>
          </cell>
          <cell r="I7271">
            <v>0</v>
          </cell>
          <cell r="R7271">
            <v>0</v>
          </cell>
        </row>
        <row r="7272">
          <cell r="C7272">
            <v>47</v>
          </cell>
          <cell r="I7272">
            <v>0</v>
          </cell>
          <cell r="R7272">
            <v>0</v>
          </cell>
        </row>
        <row r="7273">
          <cell r="C7273">
            <v>47</v>
          </cell>
          <cell r="I7273">
            <v>0</v>
          </cell>
          <cell r="R7273">
            <v>0</v>
          </cell>
        </row>
        <row r="7274">
          <cell r="C7274">
            <v>47</v>
          </cell>
          <cell r="I7274">
            <v>0</v>
          </cell>
          <cell r="R7274">
            <v>0</v>
          </cell>
        </row>
        <row r="7275">
          <cell r="C7275">
            <v>47</v>
          </cell>
          <cell r="I7275">
            <v>0</v>
          </cell>
          <cell r="R7275">
            <v>0</v>
          </cell>
        </row>
        <row r="7276">
          <cell r="C7276">
            <v>47</v>
          </cell>
          <cell r="I7276">
            <v>0</v>
          </cell>
          <cell r="R7276">
            <v>0</v>
          </cell>
        </row>
        <row r="7277">
          <cell r="C7277">
            <v>47</v>
          </cell>
          <cell r="I7277">
            <v>0</v>
          </cell>
          <cell r="R7277">
            <v>0</v>
          </cell>
        </row>
        <row r="7278">
          <cell r="C7278">
            <v>47</v>
          </cell>
          <cell r="I7278">
            <v>0</v>
          </cell>
          <cell r="R7278">
            <v>0</v>
          </cell>
        </row>
        <row r="7279">
          <cell r="C7279">
            <v>47</v>
          </cell>
          <cell r="I7279">
            <v>0</v>
          </cell>
          <cell r="R7279">
            <v>0</v>
          </cell>
        </row>
        <row r="7280">
          <cell r="C7280">
            <v>47</v>
          </cell>
          <cell r="I7280">
            <v>0</v>
          </cell>
          <cell r="R7280">
            <v>0</v>
          </cell>
        </row>
        <row r="7281">
          <cell r="C7281">
            <v>47</v>
          </cell>
          <cell r="I7281">
            <v>0</v>
          </cell>
          <cell r="R7281">
            <v>0</v>
          </cell>
        </row>
        <row r="7282">
          <cell r="C7282">
            <v>47</v>
          </cell>
          <cell r="I7282">
            <v>0</v>
          </cell>
          <cell r="R7282">
            <v>0</v>
          </cell>
        </row>
        <row r="7283">
          <cell r="C7283">
            <v>47</v>
          </cell>
          <cell r="I7283">
            <v>0</v>
          </cell>
          <cell r="R7283">
            <v>0</v>
          </cell>
        </row>
        <row r="7284">
          <cell r="C7284">
            <v>47</v>
          </cell>
          <cell r="I7284">
            <v>0</v>
          </cell>
          <cell r="R7284">
            <v>0</v>
          </cell>
        </row>
        <row r="7285">
          <cell r="C7285">
            <v>47</v>
          </cell>
          <cell r="I7285">
            <v>0</v>
          </cell>
          <cell r="R7285">
            <v>0</v>
          </cell>
        </row>
        <row r="7286">
          <cell r="C7286">
            <v>47</v>
          </cell>
          <cell r="I7286">
            <v>0</v>
          </cell>
          <cell r="R7286">
            <v>0</v>
          </cell>
        </row>
        <row r="7287">
          <cell r="C7287">
            <v>47</v>
          </cell>
          <cell r="I7287">
            <v>0</v>
          </cell>
          <cell r="R7287">
            <v>0</v>
          </cell>
        </row>
        <row r="7288">
          <cell r="C7288">
            <v>47</v>
          </cell>
          <cell r="I7288">
            <v>0</v>
          </cell>
          <cell r="R7288">
            <v>0</v>
          </cell>
        </row>
        <row r="7289">
          <cell r="C7289">
            <v>47</v>
          </cell>
          <cell r="I7289">
            <v>0</v>
          </cell>
          <cell r="R7289">
            <v>0</v>
          </cell>
        </row>
        <row r="7290">
          <cell r="C7290">
            <v>47</v>
          </cell>
          <cell r="I7290">
            <v>0</v>
          </cell>
          <cell r="R7290">
            <v>0</v>
          </cell>
        </row>
        <row r="7291">
          <cell r="C7291">
            <v>47</v>
          </cell>
          <cell r="I7291">
            <v>0</v>
          </cell>
          <cell r="R7291">
            <v>0</v>
          </cell>
        </row>
        <row r="7292">
          <cell r="C7292">
            <v>47</v>
          </cell>
          <cell r="I7292">
            <v>0</v>
          </cell>
          <cell r="R7292">
            <v>0</v>
          </cell>
        </row>
        <row r="7293">
          <cell r="C7293">
            <v>47</v>
          </cell>
          <cell r="I7293">
            <v>0</v>
          </cell>
          <cell r="R7293">
            <v>0</v>
          </cell>
        </row>
        <row r="7294">
          <cell r="C7294">
            <v>47</v>
          </cell>
          <cell r="I7294">
            <v>0</v>
          </cell>
          <cell r="R7294">
            <v>0</v>
          </cell>
        </row>
        <row r="7295">
          <cell r="C7295">
            <v>47</v>
          </cell>
          <cell r="I7295">
            <v>0</v>
          </cell>
          <cell r="R7295">
            <v>0</v>
          </cell>
        </row>
        <row r="7296">
          <cell r="C7296">
            <v>47</v>
          </cell>
          <cell r="I7296">
            <v>0</v>
          </cell>
          <cell r="R7296">
            <v>0</v>
          </cell>
        </row>
        <row r="7297">
          <cell r="C7297">
            <v>47</v>
          </cell>
          <cell r="I7297">
            <v>0</v>
          </cell>
          <cell r="R7297">
            <v>0</v>
          </cell>
        </row>
        <row r="7298">
          <cell r="C7298">
            <v>47</v>
          </cell>
          <cell r="I7298">
            <v>0</v>
          </cell>
          <cell r="R7298">
            <v>0</v>
          </cell>
        </row>
        <row r="7299">
          <cell r="C7299">
            <v>47</v>
          </cell>
          <cell r="I7299">
            <v>0</v>
          </cell>
          <cell r="R7299">
            <v>0</v>
          </cell>
        </row>
        <row r="7300">
          <cell r="C7300">
            <v>47</v>
          </cell>
          <cell r="I7300">
            <v>0</v>
          </cell>
          <cell r="R7300">
            <v>0</v>
          </cell>
        </row>
        <row r="7301">
          <cell r="C7301">
            <v>48</v>
          </cell>
          <cell r="I7301">
            <v>0</v>
          </cell>
          <cell r="R7301">
            <v>0</v>
          </cell>
        </row>
        <row r="7302">
          <cell r="C7302">
            <v>48</v>
          </cell>
          <cell r="I7302">
            <v>0</v>
          </cell>
          <cell r="R7302">
            <v>0</v>
          </cell>
        </row>
        <row r="7303">
          <cell r="C7303">
            <v>48</v>
          </cell>
          <cell r="I7303">
            <v>0</v>
          </cell>
          <cell r="R7303">
            <v>0</v>
          </cell>
        </row>
        <row r="7304">
          <cell r="C7304">
            <v>48</v>
          </cell>
          <cell r="I7304">
            <v>0</v>
          </cell>
          <cell r="R7304">
            <v>0</v>
          </cell>
        </row>
        <row r="7305">
          <cell r="C7305">
            <v>48</v>
          </cell>
          <cell r="I7305">
            <v>0</v>
          </cell>
          <cell r="R7305">
            <v>0</v>
          </cell>
        </row>
        <row r="7306">
          <cell r="C7306">
            <v>48</v>
          </cell>
          <cell r="I7306">
            <v>0</v>
          </cell>
          <cell r="R7306">
            <v>0</v>
          </cell>
        </row>
        <row r="7307">
          <cell r="C7307">
            <v>48</v>
          </cell>
          <cell r="I7307">
            <v>0</v>
          </cell>
          <cell r="R7307">
            <v>0</v>
          </cell>
        </row>
        <row r="7308">
          <cell r="C7308">
            <v>48</v>
          </cell>
          <cell r="I7308">
            <v>0</v>
          </cell>
          <cell r="R7308">
            <v>0</v>
          </cell>
        </row>
        <row r="7309">
          <cell r="C7309">
            <v>48</v>
          </cell>
          <cell r="I7309">
            <v>0</v>
          </cell>
          <cell r="R7309">
            <v>0</v>
          </cell>
        </row>
        <row r="7310">
          <cell r="C7310">
            <v>48</v>
          </cell>
          <cell r="I7310">
            <v>0</v>
          </cell>
          <cell r="R7310">
            <v>0</v>
          </cell>
        </row>
        <row r="7311">
          <cell r="C7311">
            <v>48</v>
          </cell>
          <cell r="I7311">
            <v>0</v>
          </cell>
          <cell r="R7311">
            <v>0</v>
          </cell>
        </row>
        <row r="7312">
          <cell r="C7312">
            <v>48</v>
          </cell>
          <cell r="I7312">
            <v>0</v>
          </cell>
          <cell r="R7312">
            <v>0</v>
          </cell>
        </row>
        <row r="7313">
          <cell r="C7313">
            <v>48</v>
          </cell>
          <cell r="I7313">
            <v>0</v>
          </cell>
          <cell r="R7313">
            <v>0</v>
          </cell>
        </row>
        <row r="7314">
          <cell r="C7314">
            <v>48</v>
          </cell>
          <cell r="I7314">
            <v>0</v>
          </cell>
          <cell r="R7314">
            <v>0</v>
          </cell>
        </row>
        <row r="7315">
          <cell r="C7315">
            <v>48</v>
          </cell>
          <cell r="I7315">
            <v>0</v>
          </cell>
          <cell r="R7315">
            <v>0</v>
          </cell>
        </row>
        <row r="7316">
          <cell r="C7316">
            <v>48</v>
          </cell>
          <cell r="I7316">
            <v>0</v>
          </cell>
          <cell r="R7316">
            <v>0</v>
          </cell>
        </row>
        <row r="7317">
          <cell r="C7317">
            <v>48</v>
          </cell>
          <cell r="I7317">
            <v>0</v>
          </cell>
          <cell r="R7317">
            <v>0</v>
          </cell>
        </row>
        <row r="7318">
          <cell r="C7318">
            <v>48</v>
          </cell>
          <cell r="I7318">
            <v>0</v>
          </cell>
          <cell r="R7318">
            <v>0</v>
          </cell>
        </row>
        <row r="7319">
          <cell r="C7319">
            <v>48</v>
          </cell>
          <cell r="I7319">
            <v>0</v>
          </cell>
          <cell r="R7319">
            <v>0</v>
          </cell>
        </row>
        <row r="7320">
          <cell r="C7320">
            <v>48</v>
          </cell>
          <cell r="I7320">
            <v>0</v>
          </cell>
          <cell r="R7320">
            <v>0</v>
          </cell>
        </row>
        <row r="7321">
          <cell r="C7321">
            <v>48</v>
          </cell>
          <cell r="I7321">
            <v>0</v>
          </cell>
          <cell r="R7321">
            <v>0</v>
          </cell>
        </row>
        <row r="7322">
          <cell r="C7322">
            <v>48</v>
          </cell>
          <cell r="I7322">
            <v>0</v>
          </cell>
          <cell r="R7322">
            <v>0</v>
          </cell>
        </row>
        <row r="7323">
          <cell r="C7323">
            <v>48</v>
          </cell>
          <cell r="I7323">
            <v>0</v>
          </cell>
          <cell r="R7323">
            <v>0</v>
          </cell>
        </row>
        <row r="7324">
          <cell r="C7324">
            <v>48</v>
          </cell>
          <cell r="I7324">
            <v>0</v>
          </cell>
          <cell r="R7324">
            <v>0</v>
          </cell>
        </row>
        <row r="7325">
          <cell r="C7325">
            <v>48</v>
          </cell>
          <cell r="I7325">
            <v>0</v>
          </cell>
          <cell r="R7325">
            <v>0</v>
          </cell>
        </row>
        <row r="7326">
          <cell r="C7326">
            <v>48</v>
          </cell>
          <cell r="I7326">
            <v>0</v>
          </cell>
          <cell r="R7326">
            <v>0</v>
          </cell>
        </row>
        <row r="7327">
          <cell r="C7327">
            <v>48</v>
          </cell>
          <cell r="I7327">
            <v>0</v>
          </cell>
          <cell r="R7327">
            <v>0</v>
          </cell>
        </row>
        <row r="7328">
          <cell r="C7328">
            <v>48</v>
          </cell>
          <cell r="I7328">
            <v>0</v>
          </cell>
          <cell r="R7328">
            <v>0</v>
          </cell>
        </row>
        <row r="7329">
          <cell r="C7329">
            <v>48</v>
          </cell>
          <cell r="I7329">
            <v>0</v>
          </cell>
          <cell r="R7329">
            <v>0</v>
          </cell>
        </row>
        <row r="7330">
          <cell r="C7330">
            <v>48</v>
          </cell>
          <cell r="I7330">
            <v>0</v>
          </cell>
          <cell r="R7330">
            <v>0</v>
          </cell>
        </row>
        <row r="7331">
          <cell r="C7331">
            <v>48</v>
          </cell>
          <cell r="I7331">
            <v>0</v>
          </cell>
          <cell r="R7331">
            <v>0</v>
          </cell>
        </row>
        <row r="7332">
          <cell r="C7332">
            <v>48</v>
          </cell>
          <cell r="I7332">
            <v>0</v>
          </cell>
          <cell r="R7332">
            <v>0</v>
          </cell>
        </row>
        <row r="7333">
          <cell r="C7333">
            <v>22</v>
          </cell>
          <cell r="I7333">
            <v>0</v>
          </cell>
          <cell r="R7333">
            <v>0</v>
          </cell>
        </row>
        <row r="7334">
          <cell r="C7334">
            <v>22</v>
          </cell>
          <cell r="I7334">
            <v>0</v>
          </cell>
          <cell r="R7334">
            <v>0</v>
          </cell>
        </row>
        <row r="7335">
          <cell r="C7335">
            <v>22</v>
          </cell>
          <cell r="I7335">
            <v>0</v>
          </cell>
          <cell r="R7335">
            <v>0</v>
          </cell>
        </row>
        <row r="7336">
          <cell r="C7336">
            <v>22</v>
          </cell>
          <cell r="I7336">
            <v>0</v>
          </cell>
          <cell r="R7336">
            <v>0</v>
          </cell>
        </row>
        <row r="7337">
          <cell r="C7337">
            <v>22</v>
          </cell>
          <cell r="I7337">
            <v>0</v>
          </cell>
          <cell r="R7337">
            <v>0</v>
          </cell>
        </row>
        <row r="7338">
          <cell r="C7338">
            <v>22</v>
          </cell>
          <cell r="I7338">
            <v>0</v>
          </cell>
          <cell r="R7338">
            <v>0</v>
          </cell>
        </row>
        <row r="7339">
          <cell r="C7339">
            <v>22</v>
          </cell>
          <cell r="I7339">
            <v>0</v>
          </cell>
          <cell r="R7339">
            <v>0</v>
          </cell>
        </row>
        <row r="7340">
          <cell r="C7340">
            <v>22</v>
          </cell>
          <cell r="I7340">
            <v>0</v>
          </cell>
          <cell r="R7340">
            <v>0</v>
          </cell>
        </row>
        <row r="7341">
          <cell r="C7341">
            <v>22</v>
          </cell>
          <cell r="I7341">
            <v>0</v>
          </cell>
          <cell r="R7341">
            <v>0</v>
          </cell>
        </row>
        <row r="7342">
          <cell r="C7342">
            <v>22</v>
          </cell>
          <cell r="I7342">
            <v>0</v>
          </cell>
          <cell r="R7342">
            <v>0</v>
          </cell>
        </row>
        <row r="7343">
          <cell r="C7343">
            <v>22</v>
          </cell>
          <cell r="I7343">
            <v>0</v>
          </cell>
          <cell r="R7343">
            <v>0</v>
          </cell>
        </row>
        <row r="7344">
          <cell r="C7344">
            <v>22</v>
          </cell>
          <cell r="I7344">
            <v>0</v>
          </cell>
          <cell r="R7344">
            <v>0</v>
          </cell>
        </row>
        <row r="7345">
          <cell r="C7345">
            <v>22</v>
          </cell>
          <cell r="I7345">
            <v>0</v>
          </cell>
          <cell r="R7345">
            <v>0</v>
          </cell>
        </row>
        <row r="7346">
          <cell r="C7346">
            <v>22</v>
          </cell>
          <cell r="I7346">
            <v>0</v>
          </cell>
          <cell r="R7346">
            <v>0</v>
          </cell>
        </row>
        <row r="7347">
          <cell r="C7347">
            <v>22</v>
          </cell>
          <cell r="I7347">
            <v>0</v>
          </cell>
          <cell r="R7347">
            <v>0</v>
          </cell>
        </row>
        <row r="7348">
          <cell r="C7348">
            <v>22</v>
          </cell>
          <cell r="I7348">
            <v>0</v>
          </cell>
          <cell r="R7348">
            <v>0</v>
          </cell>
        </row>
        <row r="7349">
          <cell r="C7349">
            <v>27</v>
          </cell>
          <cell r="I7349">
            <v>0</v>
          </cell>
          <cell r="R7349">
            <v>0</v>
          </cell>
        </row>
        <row r="7350">
          <cell r="C7350">
            <v>27</v>
          </cell>
          <cell r="I7350">
            <v>0</v>
          </cell>
          <cell r="R7350">
            <v>0</v>
          </cell>
        </row>
        <row r="7351">
          <cell r="C7351">
            <v>27</v>
          </cell>
          <cell r="I7351">
            <v>0</v>
          </cell>
          <cell r="R7351">
            <v>0</v>
          </cell>
        </row>
        <row r="7352">
          <cell r="C7352">
            <v>27</v>
          </cell>
          <cell r="I7352">
            <v>0</v>
          </cell>
          <cell r="R7352">
            <v>0</v>
          </cell>
        </row>
        <row r="7353">
          <cell r="C7353">
            <v>27</v>
          </cell>
          <cell r="I7353">
            <v>0</v>
          </cell>
          <cell r="R7353">
            <v>0</v>
          </cell>
        </row>
        <row r="7354">
          <cell r="C7354">
            <v>27</v>
          </cell>
          <cell r="I7354">
            <v>0</v>
          </cell>
          <cell r="R7354">
            <v>0</v>
          </cell>
        </row>
        <row r="7355">
          <cell r="C7355">
            <v>27</v>
          </cell>
          <cell r="I7355">
            <v>0</v>
          </cell>
          <cell r="R7355">
            <v>0</v>
          </cell>
        </row>
        <row r="7356">
          <cell r="C7356">
            <v>27</v>
          </cell>
          <cell r="I7356">
            <v>0</v>
          </cell>
          <cell r="R7356">
            <v>0</v>
          </cell>
        </row>
        <row r="7357">
          <cell r="C7357">
            <v>27</v>
          </cell>
          <cell r="I7357">
            <v>0</v>
          </cell>
          <cell r="R7357">
            <v>0</v>
          </cell>
        </row>
        <row r="7358">
          <cell r="C7358">
            <v>27</v>
          </cell>
          <cell r="I7358">
            <v>0</v>
          </cell>
          <cell r="R7358">
            <v>0</v>
          </cell>
        </row>
        <row r="7359">
          <cell r="C7359">
            <v>27</v>
          </cell>
          <cell r="I7359">
            <v>0</v>
          </cell>
          <cell r="R7359">
            <v>0</v>
          </cell>
        </row>
        <row r="7360">
          <cell r="C7360">
            <v>27</v>
          </cell>
          <cell r="I7360">
            <v>0</v>
          </cell>
          <cell r="R7360">
            <v>0</v>
          </cell>
        </row>
        <row r="7361">
          <cell r="C7361">
            <v>27</v>
          </cell>
          <cell r="I7361">
            <v>0</v>
          </cell>
          <cell r="R7361">
            <v>0</v>
          </cell>
        </row>
        <row r="7362">
          <cell r="C7362">
            <v>27</v>
          </cell>
          <cell r="I7362">
            <v>0</v>
          </cell>
          <cell r="R7362">
            <v>0</v>
          </cell>
        </row>
        <row r="7363">
          <cell r="C7363">
            <v>27</v>
          </cell>
          <cell r="I7363">
            <v>0</v>
          </cell>
          <cell r="R7363">
            <v>0</v>
          </cell>
        </row>
        <row r="7364">
          <cell r="C7364">
            <v>27</v>
          </cell>
          <cell r="I7364">
            <v>0</v>
          </cell>
          <cell r="R7364">
            <v>0</v>
          </cell>
        </row>
        <row r="7365">
          <cell r="C7365">
            <v>28</v>
          </cell>
          <cell r="I7365">
            <v>0</v>
          </cell>
          <cell r="R7365">
            <v>0</v>
          </cell>
        </row>
        <row r="7366">
          <cell r="C7366">
            <v>28</v>
          </cell>
          <cell r="I7366">
            <v>0</v>
          </cell>
          <cell r="R7366">
            <v>0</v>
          </cell>
        </row>
        <row r="7367">
          <cell r="C7367">
            <v>28</v>
          </cell>
          <cell r="I7367">
            <v>0</v>
          </cell>
          <cell r="R7367">
            <v>0</v>
          </cell>
        </row>
        <row r="7368">
          <cell r="C7368">
            <v>28</v>
          </cell>
          <cell r="I7368">
            <v>0</v>
          </cell>
          <cell r="R7368">
            <v>0</v>
          </cell>
        </row>
        <row r="7369">
          <cell r="C7369">
            <v>28</v>
          </cell>
          <cell r="I7369">
            <v>0</v>
          </cell>
          <cell r="R7369">
            <v>0</v>
          </cell>
        </row>
        <row r="7370">
          <cell r="C7370">
            <v>28</v>
          </cell>
          <cell r="I7370">
            <v>0</v>
          </cell>
          <cell r="R7370">
            <v>0</v>
          </cell>
        </row>
        <row r="7371">
          <cell r="C7371">
            <v>28</v>
          </cell>
          <cell r="I7371">
            <v>0</v>
          </cell>
          <cell r="R7371">
            <v>0</v>
          </cell>
        </row>
        <row r="7372">
          <cell r="C7372">
            <v>28</v>
          </cell>
          <cell r="I7372">
            <v>0</v>
          </cell>
          <cell r="R7372">
            <v>0</v>
          </cell>
        </row>
        <row r="7373">
          <cell r="C7373">
            <v>28</v>
          </cell>
          <cell r="I7373">
            <v>0</v>
          </cell>
          <cell r="R7373">
            <v>0</v>
          </cell>
        </row>
        <row r="7374">
          <cell r="C7374">
            <v>28</v>
          </cell>
          <cell r="I7374">
            <v>0</v>
          </cell>
          <cell r="R7374">
            <v>0</v>
          </cell>
        </row>
        <row r="7375">
          <cell r="C7375">
            <v>28</v>
          </cell>
          <cell r="I7375">
            <v>0</v>
          </cell>
          <cell r="R7375">
            <v>0</v>
          </cell>
        </row>
        <row r="7376">
          <cell r="C7376">
            <v>28</v>
          </cell>
          <cell r="I7376">
            <v>0</v>
          </cell>
          <cell r="R7376">
            <v>0</v>
          </cell>
        </row>
        <row r="7377">
          <cell r="C7377">
            <v>28</v>
          </cell>
          <cell r="I7377">
            <v>0</v>
          </cell>
          <cell r="R7377">
            <v>0</v>
          </cell>
        </row>
        <row r="7378">
          <cell r="C7378">
            <v>28</v>
          </cell>
          <cell r="I7378">
            <v>0</v>
          </cell>
          <cell r="R7378">
            <v>0</v>
          </cell>
        </row>
        <row r="7379">
          <cell r="C7379">
            <v>28</v>
          </cell>
          <cell r="I7379">
            <v>0</v>
          </cell>
          <cell r="R7379">
            <v>0</v>
          </cell>
        </row>
        <row r="7380">
          <cell r="C7380">
            <v>28</v>
          </cell>
          <cell r="I7380">
            <v>0</v>
          </cell>
          <cell r="R7380">
            <v>0</v>
          </cell>
        </row>
        <row r="7381">
          <cell r="C7381">
            <v>28</v>
          </cell>
          <cell r="I7381">
            <v>0</v>
          </cell>
          <cell r="R7381">
            <v>0</v>
          </cell>
        </row>
        <row r="7382">
          <cell r="C7382">
            <v>28</v>
          </cell>
          <cell r="I7382">
            <v>0</v>
          </cell>
          <cell r="R7382">
            <v>0</v>
          </cell>
        </row>
        <row r="7383">
          <cell r="C7383">
            <v>28</v>
          </cell>
          <cell r="I7383">
            <v>0</v>
          </cell>
          <cell r="R7383">
            <v>0</v>
          </cell>
        </row>
        <row r="7384">
          <cell r="C7384">
            <v>28</v>
          </cell>
          <cell r="I7384">
            <v>0</v>
          </cell>
          <cell r="R7384">
            <v>0</v>
          </cell>
        </row>
        <row r="7385">
          <cell r="C7385">
            <v>28</v>
          </cell>
          <cell r="I7385">
            <v>0</v>
          </cell>
          <cell r="R7385">
            <v>0</v>
          </cell>
        </row>
        <row r="7386">
          <cell r="C7386">
            <v>28</v>
          </cell>
          <cell r="I7386">
            <v>0</v>
          </cell>
          <cell r="R7386">
            <v>0</v>
          </cell>
        </row>
        <row r="7387">
          <cell r="C7387">
            <v>28</v>
          </cell>
          <cell r="I7387">
            <v>0</v>
          </cell>
          <cell r="R7387">
            <v>0</v>
          </cell>
        </row>
        <row r="7388">
          <cell r="C7388">
            <v>28</v>
          </cell>
          <cell r="I7388">
            <v>0</v>
          </cell>
          <cell r="R7388">
            <v>0</v>
          </cell>
        </row>
        <row r="7389">
          <cell r="C7389">
            <v>28</v>
          </cell>
          <cell r="I7389">
            <v>0</v>
          </cell>
          <cell r="R7389">
            <v>0</v>
          </cell>
        </row>
        <row r="7390">
          <cell r="C7390">
            <v>28</v>
          </cell>
          <cell r="I7390">
            <v>0</v>
          </cell>
          <cell r="R7390">
            <v>0</v>
          </cell>
        </row>
        <row r="7391">
          <cell r="C7391">
            <v>28</v>
          </cell>
          <cell r="I7391">
            <v>0</v>
          </cell>
          <cell r="R7391">
            <v>0</v>
          </cell>
        </row>
        <row r="7392">
          <cell r="C7392">
            <v>28</v>
          </cell>
          <cell r="I7392">
            <v>0</v>
          </cell>
          <cell r="R7392">
            <v>0</v>
          </cell>
        </row>
        <row r="7393">
          <cell r="C7393">
            <v>28</v>
          </cell>
          <cell r="I7393">
            <v>0</v>
          </cell>
          <cell r="R7393">
            <v>0</v>
          </cell>
        </row>
        <row r="7394">
          <cell r="C7394">
            <v>28</v>
          </cell>
          <cell r="I7394">
            <v>0</v>
          </cell>
          <cell r="R7394">
            <v>0</v>
          </cell>
        </row>
        <row r="7395">
          <cell r="C7395">
            <v>28</v>
          </cell>
          <cell r="I7395">
            <v>0</v>
          </cell>
          <cell r="R7395">
            <v>0</v>
          </cell>
        </row>
        <row r="7396">
          <cell r="C7396">
            <v>28</v>
          </cell>
          <cell r="I7396">
            <v>0</v>
          </cell>
          <cell r="R7396">
            <v>0</v>
          </cell>
        </row>
        <row r="7397">
          <cell r="C7397">
            <v>29</v>
          </cell>
          <cell r="I7397">
            <v>0</v>
          </cell>
          <cell r="R7397">
            <v>0</v>
          </cell>
        </row>
        <row r="7398">
          <cell r="C7398">
            <v>29</v>
          </cell>
          <cell r="I7398">
            <v>0</v>
          </cell>
          <cell r="R7398">
            <v>0</v>
          </cell>
        </row>
        <row r="7399">
          <cell r="C7399">
            <v>29</v>
          </cell>
          <cell r="I7399">
            <v>0</v>
          </cell>
          <cell r="R7399">
            <v>0</v>
          </cell>
        </row>
        <row r="7400">
          <cell r="C7400">
            <v>29</v>
          </cell>
          <cell r="I7400">
            <v>0</v>
          </cell>
          <cell r="R7400">
            <v>0</v>
          </cell>
        </row>
        <row r="7401">
          <cell r="C7401">
            <v>29</v>
          </cell>
          <cell r="I7401">
            <v>0</v>
          </cell>
          <cell r="R7401">
            <v>0</v>
          </cell>
        </row>
        <row r="7402">
          <cell r="C7402">
            <v>29</v>
          </cell>
          <cell r="I7402">
            <v>0</v>
          </cell>
          <cell r="R7402">
            <v>0</v>
          </cell>
        </row>
        <row r="7403">
          <cell r="C7403">
            <v>29</v>
          </cell>
          <cell r="I7403">
            <v>0</v>
          </cell>
          <cell r="R7403">
            <v>0</v>
          </cell>
        </row>
        <row r="7404">
          <cell r="C7404">
            <v>29</v>
          </cell>
          <cell r="I7404">
            <v>0</v>
          </cell>
          <cell r="R7404">
            <v>0</v>
          </cell>
        </row>
        <row r="7405">
          <cell r="C7405">
            <v>29</v>
          </cell>
          <cell r="I7405">
            <v>0</v>
          </cell>
          <cell r="R7405">
            <v>0</v>
          </cell>
        </row>
        <row r="7406">
          <cell r="C7406">
            <v>29</v>
          </cell>
          <cell r="I7406">
            <v>0</v>
          </cell>
          <cell r="R7406">
            <v>0</v>
          </cell>
        </row>
        <row r="7407">
          <cell r="C7407">
            <v>29</v>
          </cell>
          <cell r="I7407">
            <v>0</v>
          </cell>
          <cell r="R7407">
            <v>0</v>
          </cell>
        </row>
        <row r="7408">
          <cell r="C7408">
            <v>29</v>
          </cell>
          <cell r="I7408">
            <v>0</v>
          </cell>
          <cell r="R7408">
            <v>0</v>
          </cell>
        </row>
        <row r="7409">
          <cell r="C7409">
            <v>29</v>
          </cell>
          <cell r="I7409">
            <v>0</v>
          </cell>
          <cell r="R7409">
            <v>0</v>
          </cell>
        </row>
        <row r="7410">
          <cell r="C7410">
            <v>29</v>
          </cell>
          <cell r="I7410">
            <v>0</v>
          </cell>
          <cell r="R7410">
            <v>0</v>
          </cell>
        </row>
        <row r="7411">
          <cell r="C7411">
            <v>29</v>
          </cell>
          <cell r="I7411">
            <v>0</v>
          </cell>
          <cell r="R7411">
            <v>0</v>
          </cell>
        </row>
        <row r="7412">
          <cell r="C7412">
            <v>29</v>
          </cell>
          <cell r="I7412">
            <v>0</v>
          </cell>
          <cell r="R7412">
            <v>0</v>
          </cell>
        </row>
        <row r="7413">
          <cell r="C7413">
            <v>29</v>
          </cell>
          <cell r="I7413">
            <v>0</v>
          </cell>
          <cell r="R7413">
            <v>0</v>
          </cell>
        </row>
        <row r="7414">
          <cell r="C7414">
            <v>29</v>
          </cell>
          <cell r="I7414">
            <v>0</v>
          </cell>
          <cell r="R7414">
            <v>0</v>
          </cell>
        </row>
        <row r="7415">
          <cell r="C7415">
            <v>29</v>
          </cell>
          <cell r="I7415">
            <v>0</v>
          </cell>
          <cell r="R7415">
            <v>0</v>
          </cell>
        </row>
        <row r="7416">
          <cell r="C7416">
            <v>29</v>
          </cell>
          <cell r="I7416">
            <v>0</v>
          </cell>
          <cell r="R7416">
            <v>0</v>
          </cell>
        </row>
        <row r="7417">
          <cell r="C7417">
            <v>29</v>
          </cell>
          <cell r="I7417">
            <v>0</v>
          </cell>
          <cell r="R7417">
            <v>0</v>
          </cell>
        </row>
        <row r="7418">
          <cell r="C7418">
            <v>29</v>
          </cell>
          <cell r="I7418">
            <v>0</v>
          </cell>
          <cell r="R7418">
            <v>0</v>
          </cell>
        </row>
        <row r="7419">
          <cell r="C7419">
            <v>29</v>
          </cell>
          <cell r="I7419">
            <v>0</v>
          </cell>
          <cell r="R7419">
            <v>0</v>
          </cell>
        </row>
        <row r="7420">
          <cell r="C7420">
            <v>29</v>
          </cell>
          <cell r="I7420">
            <v>0</v>
          </cell>
          <cell r="R7420">
            <v>0</v>
          </cell>
        </row>
        <row r="7421">
          <cell r="C7421">
            <v>29</v>
          </cell>
          <cell r="I7421">
            <v>0</v>
          </cell>
          <cell r="R7421">
            <v>0</v>
          </cell>
        </row>
        <row r="7422">
          <cell r="C7422">
            <v>29</v>
          </cell>
          <cell r="I7422">
            <v>0</v>
          </cell>
          <cell r="R7422">
            <v>0</v>
          </cell>
        </row>
        <row r="7423">
          <cell r="C7423">
            <v>29</v>
          </cell>
          <cell r="I7423">
            <v>0</v>
          </cell>
          <cell r="R7423">
            <v>0</v>
          </cell>
        </row>
        <row r="7424">
          <cell r="C7424">
            <v>29</v>
          </cell>
          <cell r="I7424">
            <v>0</v>
          </cell>
          <cell r="R7424">
            <v>0</v>
          </cell>
        </row>
        <row r="7425">
          <cell r="C7425">
            <v>29</v>
          </cell>
          <cell r="I7425">
            <v>0</v>
          </cell>
          <cell r="R7425">
            <v>0</v>
          </cell>
        </row>
        <row r="7426">
          <cell r="C7426">
            <v>29</v>
          </cell>
          <cell r="I7426">
            <v>0</v>
          </cell>
          <cell r="R7426">
            <v>0</v>
          </cell>
        </row>
        <row r="7427">
          <cell r="C7427">
            <v>29</v>
          </cell>
          <cell r="I7427">
            <v>0</v>
          </cell>
          <cell r="R7427">
            <v>0</v>
          </cell>
        </row>
        <row r="7428">
          <cell r="C7428">
            <v>29</v>
          </cell>
          <cell r="I7428">
            <v>0</v>
          </cell>
          <cell r="R7428">
            <v>0</v>
          </cell>
        </row>
        <row r="7429">
          <cell r="C7429">
            <v>30</v>
          </cell>
          <cell r="I7429">
            <v>0</v>
          </cell>
          <cell r="R7429">
            <v>0</v>
          </cell>
        </row>
        <row r="7430">
          <cell r="C7430">
            <v>30</v>
          </cell>
          <cell r="I7430">
            <v>0</v>
          </cell>
          <cell r="R7430">
            <v>0</v>
          </cell>
        </row>
        <row r="7431">
          <cell r="C7431">
            <v>30</v>
          </cell>
          <cell r="I7431">
            <v>0</v>
          </cell>
          <cell r="R7431">
            <v>0</v>
          </cell>
        </row>
        <row r="7432">
          <cell r="C7432">
            <v>30</v>
          </cell>
          <cell r="I7432">
            <v>0</v>
          </cell>
          <cell r="R7432">
            <v>0</v>
          </cell>
        </row>
        <row r="7433">
          <cell r="C7433">
            <v>30</v>
          </cell>
          <cell r="I7433">
            <v>0</v>
          </cell>
          <cell r="R7433">
            <v>0</v>
          </cell>
        </row>
        <row r="7434">
          <cell r="C7434">
            <v>30</v>
          </cell>
          <cell r="I7434">
            <v>0</v>
          </cell>
          <cell r="R7434">
            <v>0</v>
          </cell>
        </row>
        <row r="7435">
          <cell r="C7435">
            <v>30</v>
          </cell>
          <cell r="I7435">
            <v>0</v>
          </cell>
          <cell r="R7435">
            <v>0</v>
          </cell>
        </row>
        <row r="7436">
          <cell r="C7436">
            <v>30</v>
          </cell>
          <cell r="I7436">
            <v>0</v>
          </cell>
          <cell r="R7436">
            <v>0</v>
          </cell>
        </row>
        <row r="7437">
          <cell r="C7437">
            <v>30</v>
          </cell>
          <cell r="I7437">
            <v>0</v>
          </cell>
          <cell r="R7437">
            <v>0</v>
          </cell>
        </row>
        <row r="7438">
          <cell r="C7438">
            <v>30</v>
          </cell>
          <cell r="I7438">
            <v>0</v>
          </cell>
          <cell r="R7438">
            <v>0</v>
          </cell>
        </row>
        <row r="7439">
          <cell r="C7439">
            <v>30</v>
          </cell>
          <cell r="I7439">
            <v>0</v>
          </cell>
          <cell r="R7439">
            <v>0</v>
          </cell>
        </row>
        <row r="7440">
          <cell r="C7440">
            <v>30</v>
          </cell>
          <cell r="I7440">
            <v>0</v>
          </cell>
          <cell r="R7440">
            <v>0</v>
          </cell>
        </row>
        <row r="7441">
          <cell r="C7441">
            <v>30</v>
          </cell>
          <cell r="I7441">
            <v>0</v>
          </cell>
          <cell r="R7441">
            <v>0</v>
          </cell>
        </row>
        <row r="7442">
          <cell r="C7442">
            <v>30</v>
          </cell>
          <cell r="I7442">
            <v>0</v>
          </cell>
          <cell r="R7442">
            <v>0</v>
          </cell>
        </row>
        <row r="7443">
          <cell r="C7443">
            <v>30</v>
          </cell>
          <cell r="I7443">
            <v>0</v>
          </cell>
          <cell r="R7443">
            <v>0</v>
          </cell>
        </row>
        <row r="7444">
          <cell r="C7444">
            <v>30</v>
          </cell>
          <cell r="I7444">
            <v>0</v>
          </cell>
          <cell r="R7444">
            <v>0</v>
          </cell>
        </row>
        <row r="7445">
          <cell r="C7445">
            <v>30</v>
          </cell>
          <cell r="I7445">
            <v>0</v>
          </cell>
          <cell r="R7445">
            <v>0</v>
          </cell>
        </row>
        <row r="7446">
          <cell r="C7446">
            <v>30</v>
          </cell>
          <cell r="I7446">
            <v>0</v>
          </cell>
          <cell r="R7446">
            <v>0</v>
          </cell>
        </row>
        <row r="7447">
          <cell r="C7447">
            <v>30</v>
          </cell>
          <cell r="I7447">
            <v>0</v>
          </cell>
          <cell r="R7447">
            <v>0</v>
          </cell>
        </row>
        <row r="7448">
          <cell r="C7448">
            <v>30</v>
          </cell>
          <cell r="I7448">
            <v>0</v>
          </cell>
          <cell r="R7448">
            <v>0</v>
          </cell>
        </row>
        <row r="7449">
          <cell r="C7449">
            <v>30</v>
          </cell>
          <cell r="I7449">
            <v>0</v>
          </cell>
          <cell r="R7449">
            <v>0</v>
          </cell>
        </row>
        <row r="7450">
          <cell r="C7450">
            <v>30</v>
          </cell>
          <cell r="I7450">
            <v>0</v>
          </cell>
          <cell r="R7450">
            <v>0</v>
          </cell>
        </row>
        <row r="7451">
          <cell r="C7451">
            <v>30</v>
          </cell>
          <cell r="I7451">
            <v>0</v>
          </cell>
          <cell r="R7451">
            <v>0</v>
          </cell>
        </row>
        <row r="7452">
          <cell r="C7452">
            <v>30</v>
          </cell>
          <cell r="I7452">
            <v>0</v>
          </cell>
          <cell r="R7452">
            <v>0</v>
          </cell>
        </row>
        <row r="7453">
          <cell r="C7453">
            <v>30</v>
          </cell>
          <cell r="I7453">
            <v>0</v>
          </cell>
          <cell r="R7453">
            <v>0</v>
          </cell>
        </row>
        <row r="7454">
          <cell r="C7454">
            <v>30</v>
          </cell>
          <cell r="I7454">
            <v>0</v>
          </cell>
          <cell r="R7454">
            <v>0</v>
          </cell>
        </row>
        <row r="7455">
          <cell r="C7455">
            <v>30</v>
          </cell>
          <cell r="I7455">
            <v>0</v>
          </cell>
          <cell r="R7455">
            <v>0</v>
          </cell>
        </row>
        <row r="7456">
          <cell r="C7456">
            <v>30</v>
          </cell>
          <cell r="I7456">
            <v>0</v>
          </cell>
          <cell r="R7456">
            <v>0</v>
          </cell>
        </row>
        <row r="7457">
          <cell r="C7457">
            <v>30</v>
          </cell>
          <cell r="I7457">
            <v>0</v>
          </cell>
          <cell r="R7457">
            <v>0</v>
          </cell>
        </row>
        <row r="7458">
          <cell r="C7458">
            <v>30</v>
          </cell>
          <cell r="I7458">
            <v>0</v>
          </cell>
          <cell r="R7458">
            <v>0</v>
          </cell>
        </row>
        <row r="7459">
          <cell r="C7459">
            <v>30</v>
          </cell>
          <cell r="I7459">
            <v>0</v>
          </cell>
          <cell r="R7459">
            <v>0</v>
          </cell>
        </row>
        <row r="7460">
          <cell r="C7460">
            <v>30</v>
          </cell>
          <cell r="I7460">
            <v>0</v>
          </cell>
          <cell r="R7460">
            <v>0</v>
          </cell>
        </row>
        <row r="7461">
          <cell r="C7461">
            <v>31</v>
          </cell>
          <cell r="I7461">
            <v>0</v>
          </cell>
          <cell r="R7461">
            <v>0</v>
          </cell>
        </row>
        <row r="7462">
          <cell r="C7462">
            <v>31</v>
          </cell>
          <cell r="I7462">
            <v>0</v>
          </cell>
          <cell r="R7462">
            <v>0</v>
          </cell>
        </row>
        <row r="7463">
          <cell r="C7463">
            <v>31</v>
          </cell>
          <cell r="I7463">
            <v>0</v>
          </cell>
          <cell r="R7463">
            <v>0</v>
          </cell>
        </row>
        <row r="7464">
          <cell r="C7464">
            <v>31</v>
          </cell>
          <cell r="I7464">
            <v>0</v>
          </cell>
          <cell r="R7464">
            <v>0</v>
          </cell>
        </row>
        <row r="7465">
          <cell r="C7465">
            <v>31</v>
          </cell>
          <cell r="I7465">
            <v>0</v>
          </cell>
          <cell r="R7465">
            <v>0</v>
          </cell>
        </row>
        <row r="7466">
          <cell r="C7466">
            <v>31</v>
          </cell>
          <cell r="I7466">
            <v>0</v>
          </cell>
          <cell r="R7466">
            <v>0</v>
          </cell>
        </row>
        <row r="7467">
          <cell r="C7467">
            <v>31</v>
          </cell>
          <cell r="I7467">
            <v>0</v>
          </cell>
          <cell r="R7467">
            <v>0</v>
          </cell>
        </row>
        <row r="7468">
          <cell r="C7468">
            <v>31</v>
          </cell>
          <cell r="I7468">
            <v>0</v>
          </cell>
          <cell r="R7468">
            <v>0</v>
          </cell>
        </row>
        <row r="7469">
          <cell r="C7469">
            <v>31</v>
          </cell>
          <cell r="I7469">
            <v>0</v>
          </cell>
          <cell r="R7469">
            <v>0</v>
          </cell>
        </row>
        <row r="7470">
          <cell r="C7470">
            <v>31</v>
          </cell>
          <cell r="I7470">
            <v>0</v>
          </cell>
          <cell r="R7470">
            <v>0</v>
          </cell>
        </row>
        <row r="7471">
          <cell r="C7471">
            <v>31</v>
          </cell>
          <cell r="I7471">
            <v>0</v>
          </cell>
          <cell r="R7471">
            <v>0</v>
          </cell>
        </row>
        <row r="7472">
          <cell r="C7472">
            <v>31</v>
          </cell>
          <cell r="I7472">
            <v>0</v>
          </cell>
          <cell r="R7472">
            <v>0</v>
          </cell>
        </row>
        <row r="7473">
          <cell r="C7473">
            <v>31</v>
          </cell>
          <cell r="I7473">
            <v>0</v>
          </cell>
          <cell r="R7473">
            <v>0</v>
          </cell>
        </row>
        <row r="7474">
          <cell r="C7474">
            <v>31</v>
          </cell>
          <cell r="I7474">
            <v>0</v>
          </cell>
          <cell r="R7474">
            <v>0</v>
          </cell>
        </row>
        <row r="7475">
          <cell r="C7475">
            <v>31</v>
          </cell>
          <cell r="I7475">
            <v>0</v>
          </cell>
          <cell r="R7475">
            <v>0</v>
          </cell>
        </row>
        <row r="7476">
          <cell r="C7476">
            <v>31</v>
          </cell>
          <cell r="I7476">
            <v>0</v>
          </cell>
          <cell r="R7476">
            <v>0</v>
          </cell>
        </row>
        <row r="7477">
          <cell r="C7477">
            <v>31</v>
          </cell>
          <cell r="I7477">
            <v>0</v>
          </cell>
          <cell r="R7477">
            <v>0</v>
          </cell>
        </row>
        <row r="7478">
          <cell r="C7478">
            <v>31</v>
          </cell>
          <cell r="I7478">
            <v>0</v>
          </cell>
          <cell r="R7478">
            <v>0</v>
          </cell>
        </row>
        <row r="7479">
          <cell r="C7479">
            <v>31</v>
          </cell>
          <cell r="I7479">
            <v>0</v>
          </cell>
          <cell r="R7479">
            <v>0</v>
          </cell>
        </row>
        <row r="7480">
          <cell r="C7480">
            <v>31</v>
          </cell>
          <cell r="I7480">
            <v>0</v>
          </cell>
          <cell r="R7480">
            <v>0</v>
          </cell>
        </row>
        <row r="7481">
          <cell r="C7481">
            <v>31</v>
          </cell>
          <cell r="I7481">
            <v>0</v>
          </cell>
          <cell r="R7481">
            <v>0</v>
          </cell>
        </row>
        <row r="7482">
          <cell r="C7482">
            <v>31</v>
          </cell>
          <cell r="I7482">
            <v>0</v>
          </cell>
          <cell r="R7482">
            <v>0</v>
          </cell>
        </row>
        <row r="7483">
          <cell r="C7483">
            <v>31</v>
          </cell>
          <cell r="I7483">
            <v>0</v>
          </cell>
          <cell r="R7483">
            <v>0</v>
          </cell>
        </row>
        <row r="7484">
          <cell r="C7484">
            <v>31</v>
          </cell>
          <cell r="I7484">
            <v>0</v>
          </cell>
          <cell r="R7484">
            <v>0</v>
          </cell>
        </row>
        <row r="7485">
          <cell r="C7485">
            <v>31</v>
          </cell>
          <cell r="I7485">
            <v>0</v>
          </cell>
          <cell r="R7485">
            <v>0</v>
          </cell>
        </row>
        <row r="7486">
          <cell r="C7486">
            <v>31</v>
          </cell>
          <cell r="I7486">
            <v>0</v>
          </cell>
          <cell r="R7486">
            <v>0</v>
          </cell>
        </row>
        <row r="7487">
          <cell r="C7487">
            <v>31</v>
          </cell>
          <cell r="I7487">
            <v>0</v>
          </cell>
          <cell r="R7487">
            <v>0</v>
          </cell>
        </row>
        <row r="7488">
          <cell r="C7488">
            <v>31</v>
          </cell>
          <cell r="I7488">
            <v>0</v>
          </cell>
          <cell r="R7488">
            <v>0</v>
          </cell>
        </row>
        <row r="7489">
          <cell r="C7489">
            <v>31</v>
          </cell>
          <cell r="I7489">
            <v>0</v>
          </cell>
          <cell r="R7489">
            <v>0</v>
          </cell>
        </row>
        <row r="7490">
          <cell r="C7490">
            <v>31</v>
          </cell>
          <cell r="I7490">
            <v>0</v>
          </cell>
          <cell r="R7490">
            <v>0</v>
          </cell>
        </row>
        <row r="7491">
          <cell r="C7491">
            <v>31</v>
          </cell>
          <cell r="I7491">
            <v>0</v>
          </cell>
          <cell r="R7491">
            <v>0</v>
          </cell>
        </row>
        <row r="7492">
          <cell r="C7492">
            <v>31</v>
          </cell>
          <cell r="I7492">
            <v>0</v>
          </cell>
          <cell r="R7492">
            <v>0</v>
          </cell>
        </row>
        <row r="7493">
          <cell r="C7493">
            <v>32</v>
          </cell>
          <cell r="I7493">
            <v>0</v>
          </cell>
          <cell r="R7493">
            <v>0</v>
          </cell>
        </row>
        <row r="7494">
          <cell r="C7494">
            <v>32</v>
          </cell>
          <cell r="I7494">
            <v>0</v>
          </cell>
          <cell r="R7494">
            <v>0</v>
          </cell>
        </row>
        <row r="7495">
          <cell r="C7495">
            <v>32</v>
          </cell>
          <cell r="I7495">
            <v>0</v>
          </cell>
          <cell r="R7495">
            <v>0</v>
          </cell>
        </row>
        <row r="7496">
          <cell r="C7496">
            <v>32</v>
          </cell>
          <cell r="I7496">
            <v>0</v>
          </cell>
          <cell r="R7496">
            <v>0</v>
          </cell>
        </row>
        <row r="7497">
          <cell r="C7497">
            <v>32</v>
          </cell>
          <cell r="I7497">
            <v>0</v>
          </cell>
          <cell r="R7497">
            <v>0</v>
          </cell>
        </row>
        <row r="7498">
          <cell r="C7498">
            <v>32</v>
          </cell>
          <cell r="I7498">
            <v>0</v>
          </cell>
          <cell r="R7498">
            <v>0</v>
          </cell>
        </row>
        <row r="7499">
          <cell r="C7499">
            <v>32</v>
          </cell>
          <cell r="I7499">
            <v>0</v>
          </cell>
          <cell r="R7499">
            <v>0</v>
          </cell>
        </row>
        <row r="7500">
          <cell r="C7500">
            <v>32</v>
          </cell>
          <cell r="I7500">
            <v>0</v>
          </cell>
          <cell r="R7500">
            <v>0</v>
          </cell>
        </row>
        <row r="7501">
          <cell r="C7501">
            <v>32</v>
          </cell>
          <cell r="I7501">
            <v>0</v>
          </cell>
          <cell r="R7501">
            <v>0</v>
          </cell>
        </row>
        <row r="7502">
          <cell r="C7502">
            <v>32</v>
          </cell>
          <cell r="I7502">
            <v>0</v>
          </cell>
          <cell r="R7502">
            <v>0</v>
          </cell>
        </row>
        <row r="7503">
          <cell r="C7503">
            <v>32</v>
          </cell>
          <cell r="I7503">
            <v>0</v>
          </cell>
          <cell r="R7503">
            <v>0</v>
          </cell>
        </row>
        <row r="7504">
          <cell r="C7504">
            <v>32</v>
          </cell>
          <cell r="I7504">
            <v>0</v>
          </cell>
          <cell r="R7504">
            <v>0</v>
          </cell>
        </row>
        <row r="7505">
          <cell r="C7505">
            <v>32</v>
          </cell>
          <cell r="I7505">
            <v>0</v>
          </cell>
          <cell r="R7505">
            <v>0</v>
          </cell>
        </row>
        <row r="7506">
          <cell r="C7506">
            <v>32</v>
          </cell>
          <cell r="I7506">
            <v>0</v>
          </cell>
          <cell r="R7506">
            <v>0</v>
          </cell>
        </row>
        <row r="7507">
          <cell r="C7507">
            <v>32</v>
          </cell>
          <cell r="I7507">
            <v>0</v>
          </cell>
          <cell r="R7507">
            <v>0</v>
          </cell>
        </row>
        <row r="7508">
          <cell r="C7508">
            <v>32</v>
          </cell>
          <cell r="I7508">
            <v>0</v>
          </cell>
          <cell r="R7508">
            <v>0</v>
          </cell>
        </row>
        <row r="7509">
          <cell r="C7509">
            <v>32</v>
          </cell>
          <cell r="I7509">
            <v>0</v>
          </cell>
          <cell r="R7509">
            <v>0</v>
          </cell>
        </row>
        <row r="7510">
          <cell r="C7510">
            <v>32</v>
          </cell>
          <cell r="I7510">
            <v>0</v>
          </cell>
          <cell r="R7510">
            <v>0</v>
          </cell>
        </row>
        <row r="7511">
          <cell r="C7511">
            <v>32</v>
          </cell>
          <cell r="I7511">
            <v>0</v>
          </cell>
          <cell r="R7511">
            <v>0</v>
          </cell>
        </row>
        <row r="7512">
          <cell r="C7512">
            <v>32</v>
          </cell>
          <cell r="I7512">
            <v>0</v>
          </cell>
          <cell r="R7512">
            <v>0</v>
          </cell>
        </row>
        <row r="7513">
          <cell r="C7513">
            <v>32</v>
          </cell>
          <cell r="I7513">
            <v>0</v>
          </cell>
          <cell r="R7513">
            <v>0</v>
          </cell>
        </row>
        <row r="7514">
          <cell r="C7514">
            <v>32</v>
          </cell>
          <cell r="I7514">
            <v>0</v>
          </cell>
          <cell r="R7514">
            <v>0</v>
          </cell>
        </row>
        <row r="7515">
          <cell r="C7515">
            <v>32</v>
          </cell>
          <cell r="I7515">
            <v>0</v>
          </cell>
          <cell r="R7515">
            <v>0</v>
          </cell>
        </row>
        <row r="7516">
          <cell r="C7516">
            <v>32</v>
          </cell>
          <cell r="I7516">
            <v>0</v>
          </cell>
          <cell r="R7516">
            <v>0</v>
          </cell>
        </row>
        <row r="7517">
          <cell r="C7517">
            <v>32</v>
          </cell>
          <cell r="I7517">
            <v>0</v>
          </cell>
          <cell r="R7517">
            <v>0</v>
          </cell>
        </row>
        <row r="7518">
          <cell r="C7518">
            <v>32</v>
          </cell>
          <cell r="I7518">
            <v>0</v>
          </cell>
          <cell r="R7518">
            <v>0</v>
          </cell>
        </row>
        <row r="7519">
          <cell r="C7519">
            <v>32</v>
          </cell>
          <cell r="I7519">
            <v>0</v>
          </cell>
          <cell r="R7519">
            <v>0</v>
          </cell>
        </row>
        <row r="7520">
          <cell r="C7520">
            <v>32</v>
          </cell>
          <cell r="I7520">
            <v>0</v>
          </cell>
          <cell r="R7520">
            <v>0</v>
          </cell>
        </row>
        <row r="7521">
          <cell r="C7521">
            <v>32</v>
          </cell>
          <cell r="I7521">
            <v>0</v>
          </cell>
          <cell r="R7521">
            <v>0</v>
          </cell>
        </row>
        <row r="7522">
          <cell r="C7522">
            <v>32</v>
          </cell>
          <cell r="I7522">
            <v>0</v>
          </cell>
          <cell r="R7522">
            <v>0</v>
          </cell>
        </row>
        <row r="7523">
          <cell r="C7523">
            <v>32</v>
          </cell>
          <cell r="I7523">
            <v>0</v>
          </cell>
          <cell r="R7523">
            <v>0</v>
          </cell>
        </row>
        <row r="7524">
          <cell r="C7524">
            <v>32</v>
          </cell>
          <cell r="I7524">
            <v>0</v>
          </cell>
          <cell r="R7524">
            <v>0</v>
          </cell>
        </row>
        <row r="7525">
          <cell r="C7525">
            <v>33</v>
          </cell>
          <cell r="I7525">
            <v>0</v>
          </cell>
          <cell r="R7525">
            <v>0</v>
          </cell>
        </row>
        <row r="7526">
          <cell r="C7526">
            <v>33</v>
          </cell>
          <cell r="I7526">
            <v>0</v>
          </cell>
          <cell r="R7526">
            <v>0</v>
          </cell>
        </row>
        <row r="7527">
          <cell r="C7527">
            <v>33</v>
          </cell>
          <cell r="I7527">
            <v>0</v>
          </cell>
          <cell r="R7527">
            <v>0</v>
          </cell>
        </row>
        <row r="7528">
          <cell r="C7528">
            <v>33</v>
          </cell>
          <cell r="I7528">
            <v>0</v>
          </cell>
          <cell r="R7528">
            <v>0</v>
          </cell>
        </row>
        <row r="7529">
          <cell r="C7529">
            <v>33</v>
          </cell>
          <cell r="I7529">
            <v>0</v>
          </cell>
          <cell r="R7529">
            <v>0</v>
          </cell>
        </row>
        <row r="7530">
          <cell r="C7530">
            <v>33</v>
          </cell>
          <cell r="I7530">
            <v>0</v>
          </cell>
          <cell r="R7530">
            <v>0</v>
          </cell>
        </row>
        <row r="7531">
          <cell r="C7531">
            <v>33</v>
          </cell>
          <cell r="I7531">
            <v>0</v>
          </cell>
          <cell r="R7531">
            <v>0</v>
          </cell>
        </row>
        <row r="7532">
          <cell r="C7532">
            <v>33</v>
          </cell>
          <cell r="I7532">
            <v>0</v>
          </cell>
          <cell r="R7532">
            <v>0</v>
          </cell>
        </row>
        <row r="7533">
          <cell r="C7533">
            <v>33</v>
          </cell>
          <cell r="I7533">
            <v>0</v>
          </cell>
          <cell r="R7533">
            <v>0</v>
          </cell>
        </row>
        <row r="7534">
          <cell r="C7534">
            <v>33</v>
          </cell>
          <cell r="I7534">
            <v>0</v>
          </cell>
          <cell r="R7534">
            <v>0</v>
          </cell>
        </row>
        <row r="7535">
          <cell r="C7535">
            <v>33</v>
          </cell>
          <cell r="I7535">
            <v>0</v>
          </cell>
          <cell r="R7535">
            <v>0</v>
          </cell>
        </row>
        <row r="7536">
          <cell r="C7536">
            <v>33</v>
          </cell>
          <cell r="I7536">
            <v>0</v>
          </cell>
          <cell r="R7536">
            <v>0</v>
          </cell>
        </row>
        <row r="7537">
          <cell r="C7537">
            <v>33</v>
          </cell>
          <cell r="I7537">
            <v>0</v>
          </cell>
          <cell r="R7537">
            <v>0</v>
          </cell>
        </row>
        <row r="7538">
          <cell r="C7538">
            <v>33</v>
          </cell>
          <cell r="I7538">
            <v>0</v>
          </cell>
          <cell r="R7538">
            <v>0</v>
          </cell>
        </row>
        <row r="7539">
          <cell r="C7539">
            <v>33</v>
          </cell>
          <cell r="I7539">
            <v>0</v>
          </cell>
          <cell r="R7539">
            <v>0</v>
          </cell>
        </row>
        <row r="7540">
          <cell r="C7540">
            <v>33</v>
          </cell>
          <cell r="I7540">
            <v>0</v>
          </cell>
          <cell r="R7540">
            <v>0</v>
          </cell>
        </row>
        <row r="7541">
          <cell r="C7541">
            <v>33</v>
          </cell>
          <cell r="I7541">
            <v>0</v>
          </cell>
          <cell r="R7541">
            <v>0</v>
          </cell>
        </row>
        <row r="7542">
          <cell r="C7542">
            <v>33</v>
          </cell>
          <cell r="I7542">
            <v>0</v>
          </cell>
          <cell r="R7542">
            <v>0</v>
          </cell>
        </row>
        <row r="7543">
          <cell r="C7543">
            <v>33</v>
          </cell>
          <cell r="I7543">
            <v>0</v>
          </cell>
          <cell r="R7543">
            <v>0</v>
          </cell>
        </row>
        <row r="7544">
          <cell r="C7544">
            <v>33</v>
          </cell>
          <cell r="I7544">
            <v>0</v>
          </cell>
          <cell r="R7544">
            <v>0</v>
          </cell>
        </row>
        <row r="7545">
          <cell r="C7545">
            <v>33</v>
          </cell>
          <cell r="I7545">
            <v>0</v>
          </cell>
          <cell r="R7545">
            <v>0</v>
          </cell>
        </row>
        <row r="7546">
          <cell r="C7546">
            <v>33</v>
          </cell>
          <cell r="I7546">
            <v>0</v>
          </cell>
          <cell r="R7546">
            <v>0</v>
          </cell>
        </row>
        <row r="7547">
          <cell r="C7547">
            <v>33</v>
          </cell>
          <cell r="I7547">
            <v>0</v>
          </cell>
          <cell r="R7547">
            <v>0</v>
          </cell>
        </row>
        <row r="7548">
          <cell r="C7548">
            <v>33</v>
          </cell>
          <cell r="I7548">
            <v>0</v>
          </cell>
          <cell r="R7548">
            <v>0</v>
          </cell>
        </row>
        <row r="7549">
          <cell r="C7549">
            <v>33</v>
          </cell>
          <cell r="I7549">
            <v>0</v>
          </cell>
          <cell r="R7549">
            <v>0</v>
          </cell>
        </row>
        <row r="7550">
          <cell r="C7550">
            <v>33</v>
          </cell>
          <cell r="I7550">
            <v>0</v>
          </cell>
          <cell r="R7550">
            <v>0</v>
          </cell>
        </row>
        <row r="7551">
          <cell r="C7551">
            <v>33</v>
          </cell>
          <cell r="I7551">
            <v>0</v>
          </cell>
          <cell r="R7551">
            <v>0</v>
          </cell>
        </row>
        <row r="7552">
          <cell r="C7552">
            <v>33</v>
          </cell>
          <cell r="I7552">
            <v>0</v>
          </cell>
          <cell r="R7552">
            <v>0</v>
          </cell>
        </row>
        <row r="7553">
          <cell r="C7553">
            <v>33</v>
          </cell>
          <cell r="I7553">
            <v>0</v>
          </cell>
          <cell r="R7553">
            <v>0</v>
          </cell>
        </row>
        <row r="7554">
          <cell r="C7554">
            <v>33</v>
          </cell>
          <cell r="I7554">
            <v>0</v>
          </cell>
          <cell r="R7554">
            <v>0</v>
          </cell>
        </row>
        <row r="7555">
          <cell r="C7555">
            <v>33</v>
          </cell>
          <cell r="I7555">
            <v>0</v>
          </cell>
          <cell r="R7555">
            <v>0</v>
          </cell>
        </row>
        <row r="7556">
          <cell r="C7556">
            <v>33</v>
          </cell>
          <cell r="I7556">
            <v>0</v>
          </cell>
          <cell r="R7556">
            <v>0</v>
          </cell>
        </row>
        <row r="7557">
          <cell r="C7557">
            <v>34</v>
          </cell>
          <cell r="I7557">
            <v>0</v>
          </cell>
          <cell r="R7557">
            <v>0</v>
          </cell>
        </row>
        <row r="7558">
          <cell r="C7558">
            <v>34</v>
          </cell>
          <cell r="I7558">
            <v>0</v>
          </cell>
          <cell r="R7558">
            <v>0</v>
          </cell>
        </row>
        <row r="7559">
          <cell r="C7559">
            <v>34</v>
          </cell>
          <cell r="I7559">
            <v>0</v>
          </cell>
          <cell r="R7559">
            <v>0</v>
          </cell>
        </row>
        <row r="7560">
          <cell r="C7560">
            <v>34</v>
          </cell>
          <cell r="I7560">
            <v>0</v>
          </cell>
          <cell r="R7560">
            <v>0</v>
          </cell>
        </row>
        <row r="7561">
          <cell r="C7561">
            <v>34</v>
          </cell>
          <cell r="I7561">
            <v>0</v>
          </cell>
          <cell r="R7561">
            <v>0</v>
          </cell>
        </row>
        <row r="7562">
          <cell r="C7562">
            <v>34</v>
          </cell>
          <cell r="I7562">
            <v>0</v>
          </cell>
          <cell r="R7562">
            <v>0</v>
          </cell>
        </row>
        <row r="7563">
          <cell r="C7563">
            <v>34</v>
          </cell>
          <cell r="I7563">
            <v>0</v>
          </cell>
          <cell r="R7563">
            <v>0</v>
          </cell>
        </row>
        <row r="7564">
          <cell r="C7564">
            <v>34</v>
          </cell>
          <cell r="I7564">
            <v>0</v>
          </cell>
          <cell r="R7564">
            <v>0</v>
          </cell>
        </row>
        <row r="7565">
          <cell r="C7565">
            <v>34</v>
          </cell>
          <cell r="I7565">
            <v>0</v>
          </cell>
          <cell r="R7565">
            <v>0</v>
          </cell>
        </row>
        <row r="7566">
          <cell r="C7566">
            <v>34</v>
          </cell>
          <cell r="I7566">
            <v>0</v>
          </cell>
          <cell r="R7566">
            <v>0</v>
          </cell>
        </row>
        <row r="7567">
          <cell r="C7567">
            <v>34</v>
          </cell>
          <cell r="I7567">
            <v>0</v>
          </cell>
          <cell r="R7567">
            <v>0</v>
          </cell>
        </row>
        <row r="7568">
          <cell r="C7568">
            <v>34</v>
          </cell>
          <cell r="I7568">
            <v>0</v>
          </cell>
          <cell r="R7568">
            <v>0</v>
          </cell>
        </row>
        <row r="7569">
          <cell r="C7569">
            <v>34</v>
          </cell>
          <cell r="I7569">
            <v>0</v>
          </cell>
          <cell r="R7569">
            <v>0</v>
          </cell>
        </row>
        <row r="7570">
          <cell r="C7570">
            <v>34</v>
          </cell>
          <cell r="I7570">
            <v>0</v>
          </cell>
          <cell r="R7570">
            <v>0</v>
          </cell>
        </row>
        <row r="7571">
          <cell r="C7571">
            <v>34</v>
          </cell>
          <cell r="I7571">
            <v>0</v>
          </cell>
          <cell r="R7571">
            <v>0</v>
          </cell>
        </row>
        <row r="7572">
          <cell r="C7572">
            <v>34</v>
          </cell>
          <cell r="I7572">
            <v>0</v>
          </cell>
          <cell r="R7572">
            <v>0</v>
          </cell>
        </row>
        <row r="7573">
          <cell r="C7573">
            <v>34</v>
          </cell>
          <cell r="I7573">
            <v>0</v>
          </cell>
          <cell r="R7573">
            <v>0</v>
          </cell>
        </row>
        <row r="7574">
          <cell r="C7574">
            <v>34</v>
          </cell>
          <cell r="I7574">
            <v>0</v>
          </cell>
          <cell r="R7574">
            <v>0</v>
          </cell>
        </row>
        <row r="7575">
          <cell r="C7575">
            <v>34</v>
          </cell>
          <cell r="I7575">
            <v>0</v>
          </cell>
          <cell r="R7575">
            <v>0</v>
          </cell>
        </row>
        <row r="7576">
          <cell r="C7576">
            <v>34</v>
          </cell>
          <cell r="I7576">
            <v>0</v>
          </cell>
          <cell r="R7576">
            <v>0</v>
          </cell>
        </row>
        <row r="7577">
          <cell r="C7577">
            <v>34</v>
          </cell>
          <cell r="I7577">
            <v>0</v>
          </cell>
          <cell r="R7577">
            <v>0</v>
          </cell>
        </row>
        <row r="7578">
          <cell r="C7578">
            <v>34</v>
          </cell>
          <cell r="I7578">
            <v>0</v>
          </cell>
          <cell r="R7578">
            <v>0</v>
          </cell>
        </row>
        <row r="7579">
          <cell r="C7579">
            <v>34</v>
          </cell>
          <cell r="I7579">
            <v>0</v>
          </cell>
          <cell r="R7579">
            <v>0</v>
          </cell>
        </row>
        <row r="7580">
          <cell r="C7580">
            <v>34</v>
          </cell>
          <cell r="I7580">
            <v>0</v>
          </cell>
          <cell r="R7580">
            <v>0</v>
          </cell>
        </row>
        <row r="7581">
          <cell r="C7581">
            <v>34</v>
          </cell>
          <cell r="I7581">
            <v>0</v>
          </cell>
          <cell r="R7581">
            <v>0</v>
          </cell>
        </row>
        <row r="7582">
          <cell r="C7582">
            <v>34</v>
          </cell>
          <cell r="I7582">
            <v>0</v>
          </cell>
          <cell r="R7582">
            <v>0</v>
          </cell>
        </row>
        <row r="7583">
          <cell r="C7583">
            <v>34</v>
          </cell>
          <cell r="I7583">
            <v>0</v>
          </cell>
          <cell r="R7583">
            <v>0</v>
          </cell>
        </row>
        <row r="7584">
          <cell r="C7584">
            <v>34</v>
          </cell>
          <cell r="I7584">
            <v>0</v>
          </cell>
          <cell r="R7584">
            <v>0</v>
          </cell>
        </row>
        <row r="7585">
          <cell r="C7585">
            <v>34</v>
          </cell>
          <cell r="I7585">
            <v>0</v>
          </cell>
          <cell r="R7585">
            <v>0</v>
          </cell>
        </row>
        <row r="7586">
          <cell r="C7586">
            <v>34</v>
          </cell>
          <cell r="I7586">
            <v>0</v>
          </cell>
          <cell r="R7586">
            <v>0</v>
          </cell>
        </row>
        <row r="7587">
          <cell r="C7587">
            <v>34</v>
          </cell>
          <cell r="I7587">
            <v>0</v>
          </cell>
          <cell r="R7587">
            <v>0</v>
          </cell>
        </row>
        <row r="7588">
          <cell r="C7588">
            <v>34</v>
          </cell>
          <cell r="I7588">
            <v>0</v>
          </cell>
          <cell r="R7588">
            <v>0</v>
          </cell>
        </row>
        <row r="7589">
          <cell r="C7589">
            <v>35</v>
          </cell>
          <cell r="I7589">
            <v>0</v>
          </cell>
          <cell r="R7589">
            <v>0</v>
          </cell>
        </row>
        <row r="7590">
          <cell r="C7590">
            <v>35</v>
          </cell>
          <cell r="I7590">
            <v>0</v>
          </cell>
          <cell r="R7590">
            <v>0</v>
          </cell>
        </row>
        <row r="7591">
          <cell r="C7591">
            <v>35</v>
          </cell>
          <cell r="I7591">
            <v>0</v>
          </cell>
          <cell r="R7591">
            <v>0</v>
          </cell>
        </row>
        <row r="7592">
          <cell r="C7592">
            <v>35</v>
          </cell>
          <cell r="I7592">
            <v>0</v>
          </cell>
          <cell r="R7592">
            <v>0</v>
          </cell>
        </row>
        <row r="7593">
          <cell r="C7593">
            <v>35</v>
          </cell>
          <cell r="I7593">
            <v>0</v>
          </cell>
          <cell r="R7593">
            <v>0</v>
          </cell>
        </row>
        <row r="7594">
          <cell r="C7594">
            <v>35</v>
          </cell>
          <cell r="I7594">
            <v>0</v>
          </cell>
          <cell r="R7594">
            <v>0</v>
          </cell>
        </row>
        <row r="7595">
          <cell r="C7595">
            <v>35</v>
          </cell>
          <cell r="I7595">
            <v>0</v>
          </cell>
          <cell r="R7595">
            <v>0</v>
          </cell>
        </row>
        <row r="7596">
          <cell r="C7596">
            <v>35</v>
          </cell>
          <cell r="I7596">
            <v>0</v>
          </cell>
          <cell r="R7596">
            <v>0</v>
          </cell>
        </row>
        <row r="7597">
          <cell r="C7597">
            <v>35</v>
          </cell>
          <cell r="I7597">
            <v>0</v>
          </cell>
          <cell r="R7597">
            <v>0</v>
          </cell>
        </row>
        <row r="7598">
          <cell r="C7598">
            <v>35</v>
          </cell>
          <cell r="I7598">
            <v>0</v>
          </cell>
          <cell r="R7598">
            <v>0</v>
          </cell>
        </row>
        <row r="7599">
          <cell r="C7599">
            <v>35</v>
          </cell>
          <cell r="I7599">
            <v>0</v>
          </cell>
          <cell r="R7599">
            <v>0</v>
          </cell>
        </row>
        <row r="7600">
          <cell r="C7600">
            <v>35</v>
          </cell>
          <cell r="I7600">
            <v>0</v>
          </cell>
          <cell r="R7600">
            <v>0</v>
          </cell>
        </row>
        <row r="7601">
          <cell r="C7601">
            <v>35</v>
          </cell>
          <cell r="I7601">
            <v>0</v>
          </cell>
          <cell r="R7601">
            <v>0</v>
          </cell>
        </row>
        <row r="7602">
          <cell r="C7602">
            <v>35</v>
          </cell>
          <cell r="I7602">
            <v>0</v>
          </cell>
          <cell r="R7602">
            <v>0</v>
          </cell>
        </row>
        <row r="7603">
          <cell r="C7603">
            <v>35</v>
          </cell>
          <cell r="I7603">
            <v>0</v>
          </cell>
          <cell r="R7603">
            <v>0</v>
          </cell>
        </row>
        <row r="7604">
          <cell r="C7604">
            <v>35</v>
          </cell>
          <cell r="I7604">
            <v>0</v>
          </cell>
          <cell r="R7604">
            <v>0</v>
          </cell>
        </row>
        <row r="7605">
          <cell r="C7605">
            <v>35</v>
          </cell>
          <cell r="I7605">
            <v>0</v>
          </cell>
          <cell r="R7605">
            <v>0</v>
          </cell>
        </row>
        <row r="7606">
          <cell r="C7606">
            <v>35</v>
          </cell>
          <cell r="I7606">
            <v>0</v>
          </cell>
          <cell r="R7606">
            <v>0</v>
          </cell>
        </row>
        <row r="7607">
          <cell r="C7607">
            <v>35</v>
          </cell>
          <cell r="I7607">
            <v>0</v>
          </cell>
          <cell r="R7607">
            <v>0</v>
          </cell>
        </row>
        <row r="7608">
          <cell r="C7608">
            <v>35</v>
          </cell>
          <cell r="I7608">
            <v>0</v>
          </cell>
          <cell r="R7608">
            <v>0</v>
          </cell>
        </row>
        <row r="7609">
          <cell r="C7609">
            <v>35</v>
          </cell>
          <cell r="I7609">
            <v>0</v>
          </cell>
          <cell r="R7609">
            <v>0</v>
          </cell>
        </row>
        <row r="7610">
          <cell r="C7610">
            <v>35</v>
          </cell>
          <cell r="I7610">
            <v>0</v>
          </cell>
          <cell r="R7610">
            <v>0</v>
          </cell>
        </row>
        <row r="7611">
          <cell r="C7611">
            <v>35</v>
          </cell>
          <cell r="I7611">
            <v>0</v>
          </cell>
          <cell r="R7611">
            <v>0</v>
          </cell>
        </row>
        <row r="7612">
          <cell r="C7612">
            <v>35</v>
          </cell>
          <cell r="I7612">
            <v>0</v>
          </cell>
          <cell r="R7612">
            <v>0</v>
          </cell>
        </row>
        <row r="7613">
          <cell r="C7613">
            <v>35</v>
          </cell>
          <cell r="I7613">
            <v>0</v>
          </cell>
          <cell r="R7613">
            <v>0</v>
          </cell>
        </row>
        <row r="7614">
          <cell r="C7614">
            <v>35</v>
          </cell>
          <cell r="I7614">
            <v>0</v>
          </cell>
          <cell r="R7614">
            <v>0</v>
          </cell>
        </row>
        <row r="7615">
          <cell r="C7615">
            <v>35</v>
          </cell>
          <cell r="I7615">
            <v>0</v>
          </cell>
          <cell r="R7615">
            <v>0</v>
          </cell>
        </row>
        <row r="7616">
          <cell r="C7616">
            <v>35</v>
          </cell>
          <cell r="I7616">
            <v>0</v>
          </cell>
          <cell r="R7616">
            <v>0</v>
          </cell>
        </row>
        <row r="7617">
          <cell r="C7617">
            <v>35</v>
          </cell>
          <cell r="I7617">
            <v>0</v>
          </cell>
          <cell r="R7617">
            <v>0</v>
          </cell>
        </row>
        <row r="7618">
          <cell r="C7618">
            <v>35</v>
          </cell>
          <cell r="I7618">
            <v>0</v>
          </cell>
          <cell r="R7618">
            <v>0</v>
          </cell>
        </row>
        <row r="7619">
          <cell r="C7619">
            <v>35</v>
          </cell>
          <cell r="I7619">
            <v>0</v>
          </cell>
          <cell r="R7619">
            <v>0</v>
          </cell>
        </row>
        <row r="7620">
          <cell r="C7620">
            <v>35</v>
          </cell>
          <cell r="I7620">
            <v>0</v>
          </cell>
          <cell r="R7620">
            <v>0</v>
          </cell>
        </row>
        <row r="7621">
          <cell r="C7621">
            <v>36</v>
          </cell>
          <cell r="I7621">
            <v>0</v>
          </cell>
          <cell r="R7621">
            <v>0</v>
          </cell>
        </row>
        <row r="7622">
          <cell r="C7622">
            <v>36</v>
          </cell>
          <cell r="I7622">
            <v>0</v>
          </cell>
          <cell r="R7622">
            <v>0</v>
          </cell>
        </row>
        <row r="7623">
          <cell r="C7623">
            <v>36</v>
          </cell>
          <cell r="I7623">
            <v>0</v>
          </cell>
          <cell r="R7623">
            <v>0</v>
          </cell>
        </row>
        <row r="7624">
          <cell r="C7624">
            <v>36</v>
          </cell>
          <cell r="I7624">
            <v>0</v>
          </cell>
          <cell r="R7624">
            <v>0</v>
          </cell>
        </row>
        <row r="7625">
          <cell r="C7625">
            <v>36</v>
          </cell>
          <cell r="I7625">
            <v>0</v>
          </cell>
          <cell r="R7625">
            <v>0</v>
          </cell>
        </row>
        <row r="7626">
          <cell r="C7626">
            <v>36</v>
          </cell>
          <cell r="I7626">
            <v>0</v>
          </cell>
          <cell r="R7626">
            <v>0</v>
          </cell>
        </row>
        <row r="7627">
          <cell r="C7627">
            <v>36</v>
          </cell>
          <cell r="I7627">
            <v>0</v>
          </cell>
          <cell r="R7627">
            <v>0</v>
          </cell>
        </row>
        <row r="7628">
          <cell r="C7628">
            <v>36</v>
          </cell>
          <cell r="I7628">
            <v>0</v>
          </cell>
          <cell r="R7628">
            <v>0</v>
          </cell>
        </row>
        <row r="7629">
          <cell r="C7629">
            <v>36</v>
          </cell>
          <cell r="I7629">
            <v>0</v>
          </cell>
          <cell r="R7629">
            <v>0</v>
          </cell>
        </row>
        <row r="7630">
          <cell r="C7630">
            <v>36</v>
          </cell>
          <cell r="I7630">
            <v>0</v>
          </cell>
          <cell r="R7630">
            <v>0</v>
          </cell>
        </row>
        <row r="7631">
          <cell r="C7631">
            <v>36</v>
          </cell>
          <cell r="I7631">
            <v>0</v>
          </cell>
          <cell r="R7631">
            <v>0</v>
          </cell>
        </row>
        <row r="7632">
          <cell r="C7632">
            <v>36</v>
          </cell>
          <cell r="I7632">
            <v>0</v>
          </cell>
          <cell r="R7632">
            <v>0</v>
          </cell>
        </row>
        <row r="7633">
          <cell r="C7633">
            <v>36</v>
          </cell>
          <cell r="I7633">
            <v>0</v>
          </cell>
          <cell r="R7633">
            <v>0</v>
          </cell>
        </row>
        <row r="7634">
          <cell r="C7634">
            <v>36</v>
          </cell>
          <cell r="I7634">
            <v>0</v>
          </cell>
          <cell r="R7634">
            <v>0</v>
          </cell>
        </row>
        <row r="7635">
          <cell r="C7635">
            <v>36</v>
          </cell>
          <cell r="I7635">
            <v>0</v>
          </cell>
          <cell r="R7635">
            <v>0</v>
          </cell>
        </row>
        <row r="7636">
          <cell r="C7636">
            <v>36</v>
          </cell>
          <cell r="I7636">
            <v>0</v>
          </cell>
          <cell r="R7636">
            <v>0</v>
          </cell>
        </row>
        <row r="7637">
          <cell r="C7637">
            <v>36</v>
          </cell>
          <cell r="I7637">
            <v>0</v>
          </cell>
          <cell r="R7637">
            <v>0</v>
          </cell>
        </row>
        <row r="7638">
          <cell r="C7638">
            <v>36</v>
          </cell>
          <cell r="I7638">
            <v>0</v>
          </cell>
          <cell r="R7638">
            <v>0</v>
          </cell>
        </row>
        <row r="7639">
          <cell r="C7639">
            <v>36</v>
          </cell>
          <cell r="I7639">
            <v>0</v>
          </cell>
          <cell r="R7639">
            <v>0</v>
          </cell>
        </row>
        <row r="7640">
          <cell r="C7640">
            <v>36</v>
          </cell>
          <cell r="I7640">
            <v>0</v>
          </cell>
          <cell r="R7640">
            <v>0</v>
          </cell>
        </row>
        <row r="7641">
          <cell r="C7641">
            <v>36</v>
          </cell>
          <cell r="I7641">
            <v>0</v>
          </cell>
          <cell r="R7641">
            <v>0</v>
          </cell>
        </row>
        <row r="7642">
          <cell r="C7642">
            <v>36</v>
          </cell>
          <cell r="I7642">
            <v>0</v>
          </cell>
          <cell r="R7642">
            <v>0</v>
          </cell>
        </row>
        <row r="7643">
          <cell r="C7643">
            <v>36</v>
          </cell>
          <cell r="I7643">
            <v>0</v>
          </cell>
          <cell r="R7643">
            <v>0</v>
          </cell>
        </row>
        <row r="7644">
          <cell r="C7644">
            <v>36</v>
          </cell>
          <cell r="I7644">
            <v>0</v>
          </cell>
          <cell r="R7644">
            <v>0</v>
          </cell>
        </row>
        <row r="7645">
          <cell r="C7645">
            <v>36</v>
          </cell>
          <cell r="I7645">
            <v>0</v>
          </cell>
          <cell r="R7645">
            <v>0</v>
          </cell>
        </row>
        <row r="7646">
          <cell r="C7646">
            <v>36</v>
          </cell>
          <cell r="I7646">
            <v>0</v>
          </cell>
          <cell r="R7646">
            <v>0</v>
          </cell>
        </row>
        <row r="7647">
          <cell r="C7647">
            <v>36</v>
          </cell>
          <cell r="I7647">
            <v>0</v>
          </cell>
          <cell r="R7647">
            <v>0</v>
          </cell>
        </row>
        <row r="7648">
          <cell r="C7648">
            <v>36</v>
          </cell>
          <cell r="I7648">
            <v>0</v>
          </cell>
          <cell r="R7648">
            <v>0</v>
          </cell>
        </row>
        <row r="7649">
          <cell r="C7649">
            <v>36</v>
          </cell>
          <cell r="I7649">
            <v>0</v>
          </cell>
          <cell r="R7649">
            <v>0</v>
          </cell>
        </row>
        <row r="7650">
          <cell r="C7650">
            <v>36</v>
          </cell>
          <cell r="I7650">
            <v>0</v>
          </cell>
          <cell r="R7650">
            <v>0</v>
          </cell>
        </row>
        <row r="7651">
          <cell r="C7651">
            <v>36</v>
          </cell>
          <cell r="I7651">
            <v>0</v>
          </cell>
          <cell r="R7651">
            <v>0</v>
          </cell>
        </row>
        <row r="7652">
          <cell r="C7652">
            <v>36</v>
          </cell>
          <cell r="I7652">
            <v>0</v>
          </cell>
          <cell r="R7652">
            <v>0</v>
          </cell>
        </row>
        <row r="7653">
          <cell r="C7653">
            <v>37</v>
          </cell>
          <cell r="I7653">
            <v>0</v>
          </cell>
          <cell r="R7653">
            <v>0</v>
          </cell>
        </row>
        <row r="7654">
          <cell r="C7654">
            <v>37</v>
          </cell>
          <cell r="I7654">
            <v>0</v>
          </cell>
          <cell r="R7654">
            <v>0</v>
          </cell>
        </row>
        <row r="7655">
          <cell r="C7655">
            <v>37</v>
          </cell>
          <cell r="I7655">
            <v>0</v>
          </cell>
          <cell r="R7655">
            <v>0</v>
          </cell>
        </row>
        <row r="7656">
          <cell r="C7656">
            <v>37</v>
          </cell>
          <cell r="I7656">
            <v>0</v>
          </cell>
          <cell r="R7656">
            <v>0</v>
          </cell>
        </row>
        <row r="7657">
          <cell r="C7657">
            <v>37</v>
          </cell>
          <cell r="I7657">
            <v>0</v>
          </cell>
          <cell r="R7657">
            <v>0</v>
          </cell>
        </row>
        <row r="7658">
          <cell r="C7658">
            <v>37</v>
          </cell>
          <cell r="I7658">
            <v>0</v>
          </cell>
          <cell r="R7658">
            <v>0</v>
          </cell>
        </row>
        <row r="7659">
          <cell r="C7659">
            <v>37</v>
          </cell>
          <cell r="I7659">
            <v>0</v>
          </cell>
          <cell r="R7659">
            <v>0</v>
          </cell>
        </row>
        <row r="7660">
          <cell r="C7660">
            <v>37</v>
          </cell>
          <cell r="I7660">
            <v>0</v>
          </cell>
          <cell r="R7660">
            <v>0</v>
          </cell>
        </row>
        <row r="7661">
          <cell r="C7661">
            <v>37</v>
          </cell>
          <cell r="I7661">
            <v>0</v>
          </cell>
          <cell r="R7661">
            <v>0</v>
          </cell>
        </row>
        <row r="7662">
          <cell r="C7662">
            <v>37</v>
          </cell>
          <cell r="I7662">
            <v>0</v>
          </cell>
          <cell r="R7662">
            <v>0</v>
          </cell>
        </row>
        <row r="7663">
          <cell r="C7663">
            <v>37</v>
          </cell>
          <cell r="I7663">
            <v>0</v>
          </cell>
          <cell r="R7663">
            <v>0</v>
          </cell>
        </row>
        <row r="7664">
          <cell r="C7664">
            <v>37</v>
          </cell>
          <cell r="I7664">
            <v>0</v>
          </cell>
          <cell r="R7664">
            <v>0</v>
          </cell>
        </row>
        <row r="7665">
          <cell r="C7665">
            <v>37</v>
          </cell>
          <cell r="I7665">
            <v>0</v>
          </cell>
          <cell r="R7665">
            <v>0</v>
          </cell>
        </row>
        <row r="7666">
          <cell r="C7666">
            <v>37</v>
          </cell>
          <cell r="I7666">
            <v>0</v>
          </cell>
          <cell r="R7666">
            <v>0</v>
          </cell>
        </row>
        <row r="7667">
          <cell r="C7667">
            <v>37</v>
          </cell>
          <cell r="I7667">
            <v>0</v>
          </cell>
          <cell r="R7667">
            <v>0</v>
          </cell>
        </row>
        <row r="7668">
          <cell r="C7668">
            <v>37</v>
          </cell>
          <cell r="I7668">
            <v>0</v>
          </cell>
          <cell r="R7668">
            <v>0</v>
          </cell>
        </row>
        <row r="7669">
          <cell r="C7669">
            <v>37</v>
          </cell>
          <cell r="I7669">
            <v>0</v>
          </cell>
          <cell r="R7669">
            <v>0</v>
          </cell>
        </row>
        <row r="7670">
          <cell r="C7670">
            <v>37</v>
          </cell>
          <cell r="I7670">
            <v>0</v>
          </cell>
          <cell r="R7670">
            <v>0</v>
          </cell>
        </row>
        <row r="7671">
          <cell r="C7671">
            <v>37</v>
          </cell>
          <cell r="I7671">
            <v>0</v>
          </cell>
          <cell r="R7671">
            <v>0</v>
          </cell>
        </row>
        <row r="7672">
          <cell r="C7672">
            <v>37</v>
          </cell>
          <cell r="I7672">
            <v>0</v>
          </cell>
          <cell r="R7672">
            <v>0</v>
          </cell>
        </row>
        <row r="7673">
          <cell r="C7673">
            <v>37</v>
          </cell>
          <cell r="I7673">
            <v>0</v>
          </cell>
          <cell r="R7673">
            <v>0</v>
          </cell>
        </row>
        <row r="7674">
          <cell r="C7674">
            <v>37</v>
          </cell>
          <cell r="I7674">
            <v>0</v>
          </cell>
          <cell r="R7674">
            <v>0</v>
          </cell>
        </row>
        <row r="7675">
          <cell r="C7675">
            <v>37</v>
          </cell>
          <cell r="I7675">
            <v>0</v>
          </cell>
          <cell r="R7675">
            <v>0</v>
          </cell>
        </row>
        <row r="7676">
          <cell r="C7676">
            <v>37</v>
          </cell>
          <cell r="I7676">
            <v>0</v>
          </cell>
          <cell r="R7676">
            <v>0</v>
          </cell>
        </row>
        <row r="7677">
          <cell r="C7677">
            <v>37</v>
          </cell>
          <cell r="I7677">
            <v>0</v>
          </cell>
          <cell r="R7677">
            <v>0</v>
          </cell>
        </row>
        <row r="7678">
          <cell r="C7678">
            <v>37</v>
          </cell>
          <cell r="I7678">
            <v>0</v>
          </cell>
          <cell r="R7678">
            <v>0</v>
          </cell>
        </row>
        <row r="7679">
          <cell r="C7679">
            <v>37</v>
          </cell>
          <cell r="I7679">
            <v>0</v>
          </cell>
          <cell r="R7679">
            <v>0</v>
          </cell>
        </row>
        <row r="7680">
          <cell r="C7680">
            <v>37</v>
          </cell>
          <cell r="I7680">
            <v>0</v>
          </cell>
          <cell r="R7680">
            <v>0</v>
          </cell>
        </row>
        <row r="7681">
          <cell r="C7681">
            <v>37</v>
          </cell>
          <cell r="I7681">
            <v>0</v>
          </cell>
          <cell r="R7681">
            <v>0</v>
          </cell>
        </row>
        <row r="7682">
          <cell r="C7682">
            <v>37</v>
          </cell>
          <cell r="I7682">
            <v>0</v>
          </cell>
          <cell r="R7682">
            <v>0</v>
          </cell>
        </row>
        <row r="7683">
          <cell r="C7683">
            <v>37</v>
          </cell>
          <cell r="I7683">
            <v>0</v>
          </cell>
          <cell r="R7683">
            <v>0</v>
          </cell>
        </row>
        <row r="7684">
          <cell r="C7684">
            <v>37</v>
          </cell>
          <cell r="I7684">
            <v>0</v>
          </cell>
          <cell r="R7684">
            <v>0</v>
          </cell>
        </row>
        <row r="7685">
          <cell r="C7685">
            <v>38</v>
          </cell>
          <cell r="I7685">
            <v>0</v>
          </cell>
          <cell r="R7685">
            <v>0</v>
          </cell>
        </row>
        <row r="7686">
          <cell r="C7686">
            <v>38</v>
          </cell>
          <cell r="I7686">
            <v>0</v>
          </cell>
          <cell r="R7686">
            <v>0</v>
          </cell>
        </row>
        <row r="7687">
          <cell r="C7687">
            <v>38</v>
          </cell>
          <cell r="I7687">
            <v>0</v>
          </cell>
          <cell r="R7687">
            <v>0</v>
          </cell>
        </row>
        <row r="7688">
          <cell r="C7688">
            <v>38</v>
          </cell>
          <cell r="I7688">
            <v>0</v>
          </cell>
          <cell r="R7688">
            <v>0</v>
          </cell>
        </row>
        <row r="7689">
          <cell r="C7689">
            <v>38</v>
          </cell>
          <cell r="I7689">
            <v>0</v>
          </cell>
          <cell r="R7689">
            <v>0</v>
          </cell>
        </row>
        <row r="7690">
          <cell r="C7690">
            <v>38</v>
          </cell>
          <cell r="I7690">
            <v>0</v>
          </cell>
          <cell r="R7690">
            <v>0</v>
          </cell>
        </row>
        <row r="7691">
          <cell r="C7691">
            <v>38</v>
          </cell>
          <cell r="I7691">
            <v>0</v>
          </cell>
          <cell r="R7691">
            <v>0</v>
          </cell>
        </row>
        <row r="7692">
          <cell r="C7692">
            <v>38</v>
          </cell>
          <cell r="I7692">
            <v>0</v>
          </cell>
          <cell r="R7692">
            <v>0</v>
          </cell>
        </row>
        <row r="7693">
          <cell r="C7693">
            <v>38</v>
          </cell>
          <cell r="I7693">
            <v>0</v>
          </cell>
          <cell r="R7693">
            <v>0</v>
          </cell>
        </row>
        <row r="7694">
          <cell r="C7694">
            <v>38</v>
          </cell>
          <cell r="I7694">
            <v>0</v>
          </cell>
          <cell r="R7694">
            <v>0</v>
          </cell>
        </row>
        <row r="7695">
          <cell r="C7695">
            <v>38</v>
          </cell>
          <cell r="I7695">
            <v>0</v>
          </cell>
          <cell r="R7695">
            <v>0</v>
          </cell>
        </row>
        <row r="7696">
          <cell r="C7696">
            <v>38</v>
          </cell>
          <cell r="I7696">
            <v>0</v>
          </cell>
          <cell r="R7696">
            <v>0</v>
          </cell>
        </row>
        <row r="7697">
          <cell r="C7697">
            <v>38</v>
          </cell>
          <cell r="I7697">
            <v>0</v>
          </cell>
          <cell r="R7697">
            <v>0</v>
          </cell>
        </row>
        <row r="7698">
          <cell r="C7698">
            <v>38</v>
          </cell>
          <cell r="I7698">
            <v>0</v>
          </cell>
          <cell r="R7698">
            <v>0</v>
          </cell>
        </row>
        <row r="7699">
          <cell r="C7699">
            <v>38</v>
          </cell>
          <cell r="I7699">
            <v>0</v>
          </cell>
          <cell r="R7699">
            <v>0</v>
          </cell>
        </row>
        <row r="7700">
          <cell r="C7700">
            <v>38</v>
          </cell>
          <cell r="I7700">
            <v>0</v>
          </cell>
          <cell r="R7700">
            <v>0</v>
          </cell>
        </row>
        <row r="7701">
          <cell r="C7701">
            <v>38</v>
          </cell>
          <cell r="I7701">
            <v>0</v>
          </cell>
          <cell r="R7701">
            <v>0</v>
          </cell>
        </row>
        <row r="7702">
          <cell r="C7702">
            <v>38</v>
          </cell>
          <cell r="I7702">
            <v>0</v>
          </cell>
          <cell r="R7702">
            <v>0</v>
          </cell>
        </row>
        <row r="7703">
          <cell r="C7703">
            <v>38</v>
          </cell>
          <cell r="I7703">
            <v>0</v>
          </cell>
          <cell r="R7703">
            <v>0</v>
          </cell>
        </row>
        <row r="7704">
          <cell r="C7704">
            <v>38</v>
          </cell>
          <cell r="I7704">
            <v>0</v>
          </cell>
          <cell r="R7704">
            <v>0</v>
          </cell>
        </row>
        <row r="7705">
          <cell r="C7705">
            <v>38</v>
          </cell>
          <cell r="I7705">
            <v>0</v>
          </cell>
          <cell r="R7705">
            <v>0</v>
          </cell>
        </row>
        <row r="7706">
          <cell r="C7706">
            <v>38</v>
          </cell>
          <cell r="I7706">
            <v>0</v>
          </cell>
          <cell r="R7706">
            <v>0</v>
          </cell>
        </row>
        <row r="7707">
          <cell r="C7707">
            <v>38</v>
          </cell>
          <cell r="I7707">
            <v>0</v>
          </cell>
          <cell r="R7707">
            <v>0</v>
          </cell>
        </row>
        <row r="7708">
          <cell r="C7708">
            <v>38</v>
          </cell>
          <cell r="I7708">
            <v>0</v>
          </cell>
          <cell r="R7708">
            <v>0</v>
          </cell>
        </row>
        <row r="7709">
          <cell r="C7709">
            <v>38</v>
          </cell>
          <cell r="I7709">
            <v>0</v>
          </cell>
          <cell r="R7709">
            <v>0</v>
          </cell>
        </row>
        <row r="7710">
          <cell r="C7710">
            <v>38</v>
          </cell>
          <cell r="I7710">
            <v>0</v>
          </cell>
          <cell r="R7710">
            <v>0</v>
          </cell>
        </row>
        <row r="7711">
          <cell r="C7711">
            <v>38</v>
          </cell>
          <cell r="I7711">
            <v>0</v>
          </cell>
          <cell r="R7711">
            <v>0</v>
          </cell>
        </row>
        <row r="7712">
          <cell r="C7712">
            <v>38</v>
          </cell>
          <cell r="I7712">
            <v>0</v>
          </cell>
          <cell r="R7712">
            <v>0</v>
          </cell>
        </row>
        <row r="7713">
          <cell r="C7713">
            <v>38</v>
          </cell>
          <cell r="I7713">
            <v>0</v>
          </cell>
          <cell r="R7713">
            <v>0</v>
          </cell>
        </row>
        <row r="7714">
          <cell r="C7714">
            <v>38</v>
          </cell>
          <cell r="I7714">
            <v>0</v>
          </cell>
          <cell r="R7714">
            <v>0</v>
          </cell>
        </row>
        <row r="7715">
          <cell r="C7715">
            <v>38</v>
          </cell>
          <cell r="I7715">
            <v>0</v>
          </cell>
          <cell r="R7715">
            <v>0</v>
          </cell>
        </row>
        <row r="7716">
          <cell r="C7716">
            <v>38</v>
          </cell>
          <cell r="I7716">
            <v>0</v>
          </cell>
          <cell r="R7716">
            <v>0</v>
          </cell>
        </row>
        <row r="7717">
          <cell r="C7717">
            <v>39</v>
          </cell>
          <cell r="I7717">
            <v>0</v>
          </cell>
          <cell r="R7717">
            <v>0</v>
          </cell>
        </row>
        <row r="7718">
          <cell r="C7718">
            <v>39</v>
          </cell>
          <cell r="I7718">
            <v>0</v>
          </cell>
          <cell r="R7718">
            <v>0</v>
          </cell>
        </row>
        <row r="7719">
          <cell r="C7719">
            <v>39</v>
          </cell>
          <cell r="I7719">
            <v>0</v>
          </cell>
          <cell r="R7719">
            <v>0</v>
          </cell>
        </row>
        <row r="7720">
          <cell r="C7720">
            <v>39</v>
          </cell>
          <cell r="I7720">
            <v>0</v>
          </cell>
          <cell r="R7720">
            <v>0</v>
          </cell>
        </row>
        <row r="7721">
          <cell r="C7721">
            <v>39</v>
          </cell>
          <cell r="I7721">
            <v>0</v>
          </cell>
          <cell r="R7721">
            <v>0</v>
          </cell>
        </row>
        <row r="7722">
          <cell r="C7722">
            <v>39</v>
          </cell>
          <cell r="I7722">
            <v>0</v>
          </cell>
          <cell r="R7722">
            <v>0</v>
          </cell>
        </row>
        <row r="7723">
          <cell r="C7723">
            <v>39</v>
          </cell>
          <cell r="I7723">
            <v>0</v>
          </cell>
          <cell r="R7723">
            <v>0</v>
          </cell>
        </row>
        <row r="7724">
          <cell r="C7724">
            <v>39</v>
          </cell>
          <cell r="I7724">
            <v>0</v>
          </cell>
          <cell r="R7724">
            <v>0</v>
          </cell>
        </row>
        <row r="7725">
          <cell r="C7725">
            <v>39</v>
          </cell>
          <cell r="I7725">
            <v>0</v>
          </cell>
          <cell r="R7725">
            <v>0</v>
          </cell>
        </row>
        <row r="7726">
          <cell r="C7726">
            <v>39</v>
          </cell>
          <cell r="I7726">
            <v>0</v>
          </cell>
          <cell r="R7726">
            <v>0</v>
          </cell>
        </row>
        <row r="7727">
          <cell r="C7727">
            <v>39</v>
          </cell>
          <cell r="I7727">
            <v>0</v>
          </cell>
          <cell r="R7727">
            <v>0</v>
          </cell>
        </row>
        <row r="7728">
          <cell r="C7728">
            <v>39</v>
          </cell>
          <cell r="I7728">
            <v>0</v>
          </cell>
          <cell r="R7728">
            <v>0</v>
          </cell>
        </row>
        <row r="7729">
          <cell r="C7729">
            <v>39</v>
          </cell>
          <cell r="I7729">
            <v>0</v>
          </cell>
          <cell r="R7729">
            <v>0</v>
          </cell>
        </row>
        <row r="7730">
          <cell r="C7730">
            <v>39</v>
          </cell>
          <cell r="I7730">
            <v>0</v>
          </cell>
          <cell r="R7730">
            <v>0</v>
          </cell>
        </row>
        <row r="7731">
          <cell r="C7731">
            <v>39</v>
          </cell>
          <cell r="I7731">
            <v>0</v>
          </cell>
          <cell r="R7731">
            <v>0</v>
          </cell>
        </row>
        <row r="7732">
          <cell r="C7732">
            <v>39</v>
          </cell>
          <cell r="I7732">
            <v>0</v>
          </cell>
          <cell r="R7732">
            <v>0</v>
          </cell>
        </row>
        <row r="7733">
          <cell r="C7733">
            <v>39</v>
          </cell>
          <cell r="I7733">
            <v>0</v>
          </cell>
          <cell r="R7733">
            <v>0</v>
          </cell>
        </row>
        <row r="7734">
          <cell r="C7734">
            <v>39</v>
          </cell>
          <cell r="I7734">
            <v>0</v>
          </cell>
          <cell r="R7734">
            <v>0</v>
          </cell>
        </row>
        <row r="7735">
          <cell r="C7735">
            <v>39</v>
          </cell>
          <cell r="I7735">
            <v>0</v>
          </cell>
          <cell r="R7735">
            <v>0</v>
          </cell>
        </row>
        <row r="7736">
          <cell r="C7736">
            <v>39</v>
          </cell>
          <cell r="I7736">
            <v>0</v>
          </cell>
          <cell r="R7736">
            <v>0</v>
          </cell>
        </row>
        <row r="7737">
          <cell r="C7737">
            <v>39</v>
          </cell>
          <cell r="I7737">
            <v>0</v>
          </cell>
          <cell r="R7737">
            <v>0</v>
          </cell>
        </row>
        <row r="7738">
          <cell r="C7738">
            <v>39</v>
          </cell>
          <cell r="I7738">
            <v>0</v>
          </cell>
          <cell r="R7738">
            <v>0</v>
          </cell>
        </row>
        <row r="7739">
          <cell r="C7739">
            <v>39</v>
          </cell>
          <cell r="I7739">
            <v>0</v>
          </cell>
          <cell r="R7739">
            <v>0</v>
          </cell>
        </row>
        <row r="7740">
          <cell r="C7740">
            <v>39</v>
          </cell>
          <cell r="I7740">
            <v>0</v>
          </cell>
          <cell r="R7740">
            <v>0</v>
          </cell>
        </row>
        <row r="7741">
          <cell r="C7741">
            <v>39</v>
          </cell>
          <cell r="I7741">
            <v>0</v>
          </cell>
          <cell r="R7741">
            <v>0</v>
          </cell>
        </row>
        <row r="7742">
          <cell r="C7742">
            <v>39</v>
          </cell>
          <cell r="I7742">
            <v>0</v>
          </cell>
          <cell r="R7742">
            <v>0</v>
          </cell>
        </row>
        <row r="7743">
          <cell r="C7743">
            <v>39</v>
          </cell>
          <cell r="I7743">
            <v>0</v>
          </cell>
          <cell r="R7743">
            <v>0</v>
          </cell>
        </row>
        <row r="7744">
          <cell r="C7744">
            <v>39</v>
          </cell>
          <cell r="I7744">
            <v>0</v>
          </cell>
          <cell r="R7744">
            <v>0</v>
          </cell>
        </row>
        <row r="7745">
          <cell r="C7745">
            <v>39</v>
          </cell>
          <cell r="I7745">
            <v>0</v>
          </cell>
          <cell r="R7745">
            <v>0</v>
          </cell>
        </row>
        <row r="7746">
          <cell r="C7746">
            <v>39</v>
          </cell>
          <cell r="I7746">
            <v>0</v>
          </cell>
          <cell r="R7746">
            <v>0</v>
          </cell>
        </row>
        <row r="7747">
          <cell r="C7747">
            <v>39</v>
          </cell>
          <cell r="I7747">
            <v>0</v>
          </cell>
          <cell r="R7747">
            <v>0</v>
          </cell>
        </row>
        <row r="7748">
          <cell r="C7748">
            <v>39</v>
          </cell>
          <cell r="I7748">
            <v>0</v>
          </cell>
          <cell r="R7748">
            <v>0</v>
          </cell>
        </row>
        <row r="7749">
          <cell r="C7749">
            <v>40</v>
          </cell>
          <cell r="I7749">
            <v>0</v>
          </cell>
          <cell r="R7749">
            <v>0</v>
          </cell>
        </row>
        <row r="7750">
          <cell r="C7750">
            <v>40</v>
          </cell>
          <cell r="I7750">
            <v>0</v>
          </cell>
          <cell r="R7750">
            <v>0</v>
          </cell>
        </row>
        <row r="7751">
          <cell r="C7751">
            <v>40</v>
          </cell>
          <cell r="I7751">
            <v>0</v>
          </cell>
          <cell r="R7751">
            <v>0</v>
          </cell>
        </row>
        <row r="7752">
          <cell r="C7752">
            <v>40</v>
          </cell>
          <cell r="I7752">
            <v>0</v>
          </cell>
          <cell r="R7752">
            <v>0</v>
          </cell>
        </row>
        <row r="7753">
          <cell r="C7753">
            <v>40</v>
          </cell>
          <cell r="I7753">
            <v>0</v>
          </cell>
          <cell r="R7753">
            <v>0</v>
          </cell>
        </row>
        <row r="7754">
          <cell r="C7754">
            <v>40</v>
          </cell>
          <cell r="I7754">
            <v>0</v>
          </cell>
          <cell r="R7754">
            <v>0</v>
          </cell>
        </row>
        <row r="7755">
          <cell r="C7755">
            <v>40</v>
          </cell>
          <cell r="I7755">
            <v>0</v>
          </cell>
          <cell r="R7755">
            <v>0</v>
          </cell>
        </row>
        <row r="7756">
          <cell r="C7756">
            <v>40</v>
          </cell>
          <cell r="I7756">
            <v>0</v>
          </cell>
          <cell r="R7756">
            <v>0</v>
          </cell>
        </row>
        <row r="7757">
          <cell r="C7757">
            <v>40</v>
          </cell>
          <cell r="I7757">
            <v>0</v>
          </cell>
          <cell r="R7757">
            <v>0</v>
          </cell>
        </row>
        <row r="7758">
          <cell r="C7758">
            <v>40</v>
          </cell>
          <cell r="I7758">
            <v>0</v>
          </cell>
          <cell r="R7758">
            <v>0</v>
          </cell>
        </row>
        <row r="7759">
          <cell r="C7759">
            <v>40</v>
          </cell>
          <cell r="I7759">
            <v>0</v>
          </cell>
          <cell r="R7759">
            <v>0</v>
          </cell>
        </row>
        <row r="7760">
          <cell r="C7760">
            <v>40</v>
          </cell>
          <cell r="I7760">
            <v>0</v>
          </cell>
          <cell r="R7760">
            <v>0</v>
          </cell>
        </row>
        <row r="7761">
          <cell r="C7761">
            <v>40</v>
          </cell>
          <cell r="I7761">
            <v>0</v>
          </cell>
          <cell r="R7761">
            <v>0</v>
          </cell>
        </row>
        <row r="7762">
          <cell r="C7762">
            <v>40</v>
          </cell>
          <cell r="I7762">
            <v>0</v>
          </cell>
          <cell r="R7762">
            <v>0</v>
          </cell>
        </row>
        <row r="7763">
          <cell r="C7763">
            <v>40</v>
          </cell>
          <cell r="I7763">
            <v>0</v>
          </cell>
          <cell r="R7763">
            <v>0</v>
          </cell>
        </row>
        <row r="7764">
          <cell r="C7764">
            <v>40</v>
          </cell>
          <cell r="I7764">
            <v>0</v>
          </cell>
          <cell r="R7764">
            <v>0</v>
          </cell>
        </row>
        <row r="7765">
          <cell r="C7765">
            <v>40</v>
          </cell>
          <cell r="I7765">
            <v>0</v>
          </cell>
          <cell r="R7765">
            <v>0</v>
          </cell>
        </row>
        <row r="7766">
          <cell r="C7766">
            <v>40</v>
          </cell>
          <cell r="I7766">
            <v>0</v>
          </cell>
          <cell r="R7766">
            <v>0</v>
          </cell>
        </row>
        <row r="7767">
          <cell r="C7767">
            <v>40</v>
          </cell>
          <cell r="I7767">
            <v>0</v>
          </cell>
          <cell r="R7767">
            <v>0</v>
          </cell>
        </row>
        <row r="7768">
          <cell r="C7768">
            <v>40</v>
          </cell>
          <cell r="I7768">
            <v>0</v>
          </cell>
          <cell r="R7768">
            <v>0</v>
          </cell>
        </row>
        <row r="7769">
          <cell r="C7769">
            <v>40</v>
          </cell>
          <cell r="I7769">
            <v>0</v>
          </cell>
          <cell r="R7769">
            <v>0</v>
          </cell>
        </row>
        <row r="7770">
          <cell r="C7770">
            <v>40</v>
          </cell>
          <cell r="I7770">
            <v>0</v>
          </cell>
          <cell r="R7770">
            <v>0</v>
          </cell>
        </row>
        <row r="7771">
          <cell r="C7771">
            <v>40</v>
          </cell>
          <cell r="I7771">
            <v>0</v>
          </cell>
          <cell r="R7771">
            <v>0</v>
          </cell>
        </row>
        <row r="7772">
          <cell r="C7772">
            <v>40</v>
          </cell>
          <cell r="I7772">
            <v>0</v>
          </cell>
          <cell r="R7772">
            <v>0</v>
          </cell>
        </row>
        <row r="7773">
          <cell r="C7773">
            <v>40</v>
          </cell>
          <cell r="I7773">
            <v>0</v>
          </cell>
          <cell r="R7773">
            <v>0</v>
          </cell>
        </row>
        <row r="7774">
          <cell r="C7774">
            <v>40</v>
          </cell>
          <cell r="I7774">
            <v>0</v>
          </cell>
          <cell r="R7774">
            <v>0</v>
          </cell>
        </row>
        <row r="7775">
          <cell r="C7775">
            <v>40</v>
          </cell>
          <cell r="I7775">
            <v>0</v>
          </cell>
          <cell r="R7775">
            <v>0</v>
          </cell>
        </row>
        <row r="7776">
          <cell r="C7776">
            <v>40</v>
          </cell>
          <cell r="I7776">
            <v>0</v>
          </cell>
          <cell r="R7776">
            <v>0</v>
          </cell>
        </row>
        <row r="7777">
          <cell r="C7777">
            <v>40</v>
          </cell>
          <cell r="I7777">
            <v>0</v>
          </cell>
          <cell r="R7777">
            <v>0</v>
          </cell>
        </row>
        <row r="7778">
          <cell r="C7778">
            <v>40</v>
          </cell>
          <cell r="I7778">
            <v>0</v>
          </cell>
          <cell r="R7778">
            <v>0</v>
          </cell>
        </row>
        <row r="7779">
          <cell r="C7779">
            <v>40</v>
          </cell>
          <cell r="I7779">
            <v>0</v>
          </cell>
          <cell r="R7779">
            <v>0</v>
          </cell>
        </row>
        <row r="7780">
          <cell r="C7780">
            <v>40</v>
          </cell>
          <cell r="I7780">
            <v>0</v>
          </cell>
          <cell r="R7780">
            <v>0</v>
          </cell>
        </row>
        <row r="7781">
          <cell r="C7781">
            <v>41</v>
          </cell>
          <cell r="I7781">
            <v>0</v>
          </cell>
          <cell r="R7781">
            <v>0</v>
          </cell>
        </row>
        <row r="7782">
          <cell r="C7782">
            <v>41</v>
          </cell>
          <cell r="I7782">
            <v>0</v>
          </cell>
          <cell r="R7782">
            <v>0</v>
          </cell>
        </row>
        <row r="7783">
          <cell r="C7783">
            <v>41</v>
          </cell>
          <cell r="I7783">
            <v>0</v>
          </cell>
          <cell r="R7783">
            <v>0</v>
          </cell>
        </row>
        <row r="7784">
          <cell r="C7784">
            <v>41</v>
          </cell>
          <cell r="I7784">
            <v>0</v>
          </cell>
          <cell r="R7784">
            <v>0</v>
          </cell>
        </row>
        <row r="7785">
          <cell r="C7785">
            <v>41</v>
          </cell>
          <cell r="I7785">
            <v>0</v>
          </cell>
          <cell r="R7785">
            <v>0</v>
          </cell>
        </row>
        <row r="7786">
          <cell r="C7786">
            <v>41</v>
          </cell>
          <cell r="I7786">
            <v>0</v>
          </cell>
          <cell r="R7786">
            <v>0</v>
          </cell>
        </row>
        <row r="7787">
          <cell r="C7787">
            <v>41</v>
          </cell>
          <cell r="I7787">
            <v>0</v>
          </cell>
          <cell r="R7787">
            <v>0</v>
          </cell>
        </row>
        <row r="7788">
          <cell r="C7788">
            <v>41</v>
          </cell>
          <cell r="I7788">
            <v>0</v>
          </cell>
          <cell r="R7788">
            <v>0</v>
          </cell>
        </row>
        <row r="7789">
          <cell r="C7789">
            <v>41</v>
          </cell>
          <cell r="I7789">
            <v>0</v>
          </cell>
          <cell r="R7789">
            <v>0</v>
          </cell>
        </row>
        <row r="7790">
          <cell r="C7790">
            <v>41</v>
          </cell>
          <cell r="I7790">
            <v>0</v>
          </cell>
          <cell r="R7790">
            <v>0</v>
          </cell>
        </row>
        <row r="7791">
          <cell r="C7791">
            <v>41</v>
          </cell>
          <cell r="I7791">
            <v>0</v>
          </cell>
          <cell r="R7791">
            <v>0</v>
          </cell>
        </row>
        <row r="7792">
          <cell r="C7792">
            <v>41</v>
          </cell>
          <cell r="I7792">
            <v>0</v>
          </cell>
          <cell r="R7792">
            <v>0</v>
          </cell>
        </row>
        <row r="7793">
          <cell r="C7793">
            <v>41</v>
          </cell>
          <cell r="I7793">
            <v>0</v>
          </cell>
          <cell r="R7793">
            <v>0</v>
          </cell>
        </row>
        <row r="7794">
          <cell r="C7794">
            <v>41</v>
          </cell>
          <cell r="I7794">
            <v>0</v>
          </cell>
          <cell r="R7794">
            <v>0</v>
          </cell>
        </row>
        <row r="7795">
          <cell r="C7795">
            <v>41</v>
          </cell>
          <cell r="I7795">
            <v>0</v>
          </cell>
          <cell r="R7795">
            <v>0</v>
          </cell>
        </row>
        <row r="7796">
          <cell r="C7796">
            <v>41</v>
          </cell>
          <cell r="I7796">
            <v>0</v>
          </cell>
          <cell r="R7796">
            <v>0</v>
          </cell>
        </row>
        <row r="7797">
          <cell r="C7797">
            <v>41</v>
          </cell>
          <cell r="I7797">
            <v>0</v>
          </cell>
          <cell r="R7797">
            <v>0</v>
          </cell>
        </row>
        <row r="7798">
          <cell r="C7798">
            <v>41</v>
          </cell>
          <cell r="I7798">
            <v>0</v>
          </cell>
          <cell r="R7798">
            <v>0</v>
          </cell>
        </row>
        <row r="7799">
          <cell r="C7799">
            <v>41</v>
          </cell>
          <cell r="I7799">
            <v>0</v>
          </cell>
          <cell r="R7799">
            <v>0</v>
          </cell>
        </row>
        <row r="7800">
          <cell r="C7800">
            <v>41</v>
          </cell>
          <cell r="I7800">
            <v>0</v>
          </cell>
          <cell r="R7800">
            <v>0</v>
          </cell>
        </row>
        <row r="7801">
          <cell r="C7801">
            <v>41</v>
          </cell>
          <cell r="I7801">
            <v>0</v>
          </cell>
          <cell r="R7801">
            <v>0</v>
          </cell>
        </row>
        <row r="7802">
          <cell r="C7802">
            <v>41</v>
          </cell>
          <cell r="I7802">
            <v>0</v>
          </cell>
          <cell r="R7802">
            <v>0</v>
          </cell>
        </row>
        <row r="7803">
          <cell r="C7803">
            <v>41</v>
          </cell>
          <cell r="I7803">
            <v>0</v>
          </cell>
          <cell r="R7803">
            <v>0</v>
          </cell>
        </row>
        <row r="7804">
          <cell r="C7804">
            <v>41</v>
          </cell>
          <cell r="I7804">
            <v>0</v>
          </cell>
          <cell r="R7804">
            <v>0</v>
          </cell>
        </row>
        <row r="7805">
          <cell r="C7805">
            <v>41</v>
          </cell>
          <cell r="I7805">
            <v>0</v>
          </cell>
          <cell r="R7805">
            <v>0</v>
          </cell>
        </row>
        <row r="7806">
          <cell r="C7806">
            <v>41</v>
          </cell>
          <cell r="I7806">
            <v>0</v>
          </cell>
          <cell r="R7806">
            <v>0</v>
          </cell>
        </row>
        <row r="7807">
          <cell r="C7807">
            <v>41</v>
          </cell>
          <cell r="I7807">
            <v>0</v>
          </cell>
          <cell r="R7807">
            <v>0</v>
          </cell>
        </row>
        <row r="7808">
          <cell r="C7808">
            <v>41</v>
          </cell>
          <cell r="I7808">
            <v>0</v>
          </cell>
          <cell r="R7808">
            <v>0</v>
          </cell>
        </row>
        <row r="7809">
          <cell r="C7809">
            <v>41</v>
          </cell>
          <cell r="I7809">
            <v>0</v>
          </cell>
          <cell r="R7809">
            <v>0</v>
          </cell>
        </row>
        <row r="7810">
          <cell r="C7810">
            <v>41</v>
          </cell>
          <cell r="I7810">
            <v>0</v>
          </cell>
          <cell r="R7810">
            <v>0</v>
          </cell>
        </row>
        <row r="7811">
          <cell r="C7811">
            <v>41</v>
          </cell>
          <cell r="I7811">
            <v>0</v>
          </cell>
          <cell r="R7811">
            <v>0</v>
          </cell>
        </row>
        <row r="7812">
          <cell r="C7812">
            <v>41</v>
          </cell>
          <cell r="I7812">
            <v>0</v>
          </cell>
          <cell r="R7812">
            <v>0</v>
          </cell>
        </row>
        <row r="7813">
          <cell r="C7813">
            <v>42</v>
          </cell>
          <cell r="I7813">
            <v>0</v>
          </cell>
          <cell r="R7813">
            <v>0</v>
          </cell>
        </row>
        <row r="7814">
          <cell r="C7814">
            <v>42</v>
          </cell>
          <cell r="I7814">
            <v>0</v>
          </cell>
          <cell r="R7814">
            <v>0</v>
          </cell>
        </row>
        <row r="7815">
          <cell r="C7815">
            <v>42</v>
          </cell>
          <cell r="I7815">
            <v>0</v>
          </cell>
          <cell r="R7815">
            <v>0</v>
          </cell>
        </row>
        <row r="7816">
          <cell r="C7816">
            <v>42</v>
          </cell>
          <cell r="I7816">
            <v>0</v>
          </cell>
          <cell r="R7816">
            <v>0</v>
          </cell>
        </row>
        <row r="7817">
          <cell r="C7817">
            <v>42</v>
          </cell>
          <cell r="I7817">
            <v>0</v>
          </cell>
          <cell r="R7817">
            <v>0</v>
          </cell>
        </row>
        <row r="7818">
          <cell r="C7818">
            <v>42</v>
          </cell>
          <cell r="I7818">
            <v>0</v>
          </cell>
          <cell r="R7818">
            <v>0</v>
          </cell>
        </row>
        <row r="7819">
          <cell r="C7819">
            <v>42</v>
          </cell>
          <cell r="I7819">
            <v>0</v>
          </cell>
          <cell r="R7819">
            <v>0</v>
          </cell>
        </row>
        <row r="7820">
          <cell r="C7820">
            <v>42</v>
          </cell>
          <cell r="I7820">
            <v>0</v>
          </cell>
          <cell r="R7820">
            <v>0</v>
          </cell>
        </row>
        <row r="7821">
          <cell r="C7821">
            <v>42</v>
          </cell>
          <cell r="I7821">
            <v>0</v>
          </cell>
          <cell r="R7821">
            <v>0</v>
          </cell>
        </row>
        <row r="7822">
          <cell r="C7822">
            <v>42</v>
          </cell>
          <cell r="I7822">
            <v>0</v>
          </cell>
          <cell r="R7822">
            <v>0</v>
          </cell>
        </row>
        <row r="7823">
          <cell r="C7823">
            <v>42</v>
          </cell>
          <cell r="I7823">
            <v>0</v>
          </cell>
          <cell r="R7823">
            <v>0</v>
          </cell>
        </row>
        <row r="7824">
          <cell r="C7824">
            <v>42</v>
          </cell>
          <cell r="I7824">
            <v>0</v>
          </cell>
          <cell r="R7824">
            <v>0</v>
          </cell>
        </row>
        <row r="7825">
          <cell r="C7825">
            <v>42</v>
          </cell>
          <cell r="I7825">
            <v>0</v>
          </cell>
          <cell r="R7825">
            <v>0</v>
          </cell>
        </row>
        <row r="7826">
          <cell r="C7826">
            <v>42</v>
          </cell>
          <cell r="I7826">
            <v>0</v>
          </cell>
          <cell r="R7826">
            <v>0</v>
          </cell>
        </row>
        <row r="7827">
          <cell r="C7827">
            <v>42</v>
          </cell>
          <cell r="I7827">
            <v>0</v>
          </cell>
          <cell r="R7827">
            <v>0</v>
          </cell>
        </row>
        <row r="7828">
          <cell r="C7828">
            <v>42</v>
          </cell>
          <cell r="I7828">
            <v>0</v>
          </cell>
          <cell r="R7828">
            <v>0</v>
          </cell>
        </row>
        <row r="7829">
          <cell r="C7829">
            <v>42</v>
          </cell>
          <cell r="I7829">
            <v>0</v>
          </cell>
          <cell r="R7829">
            <v>0</v>
          </cell>
        </row>
        <row r="7830">
          <cell r="C7830">
            <v>42</v>
          </cell>
          <cell r="I7830">
            <v>0</v>
          </cell>
          <cell r="R7830">
            <v>0</v>
          </cell>
        </row>
        <row r="7831">
          <cell r="C7831">
            <v>42</v>
          </cell>
          <cell r="I7831">
            <v>0</v>
          </cell>
          <cell r="R7831">
            <v>0</v>
          </cell>
        </row>
        <row r="7832">
          <cell r="C7832">
            <v>42</v>
          </cell>
          <cell r="I7832">
            <v>0</v>
          </cell>
          <cell r="R7832">
            <v>0</v>
          </cell>
        </row>
        <row r="7833">
          <cell r="C7833">
            <v>42</v>
          </cell>
          <cell r="I7833">
            <v>0</v>
          </cell>
          <cell r="R7833">
            <v>0</v>
          </cell>
        </row>
        <row r="7834">
          <cell r="C7834">
            <v>42</v>
          </cell>
          <cell r="I7834">
            <v>0</v>
          </cell>
          <cell r="R7834">
            <v>0</v>
          </cell>
        </row>
        <row r="7835">
          <cell r="C7835">
            <v>42</v>
          </cell>
          <cell r="I7835">
            <v>0</v>
          </cell>
          <cell r="R7835">
            <v>0</v>
          </cell>
        </row>
        <row r="7836">
          <cell r="C7836">
            <v>42</v>
          </cell>
          <cell r="I7836">
            <v>0</v>
          </cell>
          <cell r="R7836">
            <v>0</v>
          </cell>
        </row>
        <row r="7837">
          <cell r="C7837">
            <v>42</v>
          </cell>
          <cell r="I7837">
            <v>0</v>
          </cell>
          <cell r="R7837">
            <v>0</v>
          </cell>
        </row>
        <row r="7838">
          <cell r="C7838">
            <v>42</v>
          </cell>
          <cell r="I7838">
            <v>0</v>
          </cell>
          <cell r="R7838">
            <v>0</v>
          </cell>
        </row>
        <row r="7839">
          <cell r="C7839">
            <v>42</v>
          </cell>
          <cell r="I7839">
            <v>0</v>
          </cell>
          <cell r="R7839">
            <v>0</v>
          </cell>
        </row>
        <row r="7840">
          <cell r="C7840">
            <v>42</v>
          </cell>
          <cell r="I7840">
            <v>0</v>
          </cell>
          <cell r="R7840">
            <v>0</v>
          </cell>
        </row>
        <row r="7841">
          <cell r="C7841">
            <v>42</v>
          </cell>
          <cell r="I7841">
            <v>0</v>
          </cell>
          <cell r="R7841">
            <v>0</v>
          </cell>
        </row>
        <row r="7842">
          <cell r="C7842">
            <v>42</v>
          </cell>
          <cell r="I7842">
            <v>0</v>
          </cell>
          <cell r="R7842">
            <v>0</v>
          </cell>
        </row>
        <row r="7843">
          <cell r="C7843">
            <v>42</v>
          </cell>
          <cell r="I7843">
            <v>0</v>
          </cell>
          <cell r="R7843">
            <v>0</v>
          </cell>
        </row>
        <row r="7844">
          <cell r="C7844">
            <v>42</v>
          </cell>
          <cell r="I7844">
            <v>0</v>
          </cell>
          <cell r="R7844">
            <v>0</v>
          </cell>
        </row>
        <row r="7845">
          <cell r="C7845">
            <v>43</v>
          </cell>
          <cell r="I7845">
            <v>0</v>
          </cell>
          <cell r="R7845">
            <v>0</v>
          </cell>
        </row>
        <row r="7846">
          <cell r="C7846">
            <v>43</v>
          </cell>
          <cell r="I7846">
            <v>0</v>
          </cell>
          <cell r="R7846">
            <v>0</v>
          </cell>
        </row>
        <row r="7847">
          <cell r="C7847">
            <v>43</v>
          </cell>
          <cell r="I7847">
            <v>0</v>
          </cell>
          <cell r="R7847">
            <v>0</v>
          </cell>
        </row>
        <row r="7848">
          <cell r="C7848">
            <v>43</v>
          </cell>
          <cell r="I7848">
            <v>0</v>
          </cell>
          <cell r="R7848">
            <v>0</v>
          </cell>
        </row>
        <row r="7849">
          <cell r="C7849">
            <v>43</v>
          </cell>
          <cell r="I7849">
            <v>0</v>
          </cell>
          <cell r="R7849">
            <v>0</v>
          </cell>
        </row>
        <row r="7850">
          <cell r="C7850">
            <v>43</v>
          </cell>
          <cell r="I7850">
            <v>0</v>
          </cell>
          <cell r="R7850">
            <v>0</v>
          </cell>
        </row>
        <row r="7851">
          <cell r="C7851">
            <v>43</v>
          </cell>
          <cell r="I7851">
            <v>0</v>
          </cell>
          <cell r="R7851">
            <v>0</v>
          </cell>
        </row>
        <row r="7852">
          <cell r="C7852">
            <v>43</v>
          </cell>
          <cell r="I7852">
            <v>0</v>
          </cell>
          <cell r="R7852">
            <v>0</v>
          </cell>
        </row>
        <row r="7853">
          <cell r="C7853">
            <v>43</v>
          </cell>
          <cell r="I7853">
            <v>0</v>
          </cell>
          <cell r="R7853">
            <v>0</v>
          </cell>
        </row>
        <row r="7854">
          <cell r="C7854">
            <v>43</v>
          </cell>
          <cell r="I7854">
            <v>0</v>
          </cell>
          <cell r="R7854">
            <v>0</v>
          </cell>
        </row>
        <row r="7855">
          <cell r="C7855">
            <v>43</v>
          </cell>
          <cell r="I7855">
            <v>0</v>
          </cell>
          <cell r="R7855">
            <v>0</v>
          </cell>
        </row>
        <row r="7856">
          <cell r="C7856">
            <v>43</v>
          </cell>
          <cell r="I7856">
            <v>0</v>
          </cell>
          <cell r="R7856">
            <v>0</v>
          </cell>
        </row>
        <row r="7857">
          <cell r="C7857">
            <v>43</v>
          </cell>
          <cell r="I7857">
            <v>0</v>
          </cell>
          <cell r="R7857">
            <v>0</v>
          </cell>
        </row>
        <row r="7858">
          <cell r="C7858">
            <v>43</v>
          </cell>
          <cell r="I7858">
            <v>0</v>
          </cell>
          <cell r="R7858">
            <v>0</v>
          </cell>
        </row>
        <row r="7859">
          <cell r="C7859">
            <v>43</v>
          </cell>
          <cell r="I7859">
            <v>0</v>
          </cell>
          <cell r="R7859">
            <v>0</v>
          </cell>
        </row>
        <row r="7860">
          <cell r="C7860">
            <v>43</v>
          </cell>
          <cell r="I7860">
            <v>0</v>
          </cell>
          <cell r="R7860">
            <v>0</v>
          </cell>
        </row>
        <row r="7861">
          <cell r="C7861">
            <v>43</v>
          </cell>
          <cell r="I7861">
            <v>0</v>
          </cell>
          <cell r="R7861">
            <v>0</v>
          </cell>
        </row>
        <row r="7862">
          <cell r="C7862">
            <v>43</v>
          </cell>
          <cell r="I7862">
            <v>0</v>
          </cell>
          <cell r="R7862">
            <v>0</v>
          </cell>
        </row>
        <row r="7863">
          <cell r="C7863">
            <v>43</v>
          </cell>
          <cell r="I7863">
            <v>0</v>
          </cell>
          <cell r="R7863">
            <v>0</v>
          </cell>
        </row>
        <row r="7864">
          <cell r="C7864">
            <v>43</v>
          </cell>
          <cell r="I7864">
            <v>0</v>
          </cell>
          <cell r="R7864">
            <v>0</v>
          </cell>
        </row>
        <row r="7865">
          <cell r="C7865">
            <v>43</v>
          </cell>
          <cell r="I7865">
            <v>0</v>
          </cell>
          <cell r="R7865">
            <v>0</v>
          </cell>
        </row>
        <row r="7866">
          <cell r="C7866">
            <v>43</v>
          </cell>
          <cell r="I7866">
            <v>0</v>
          </cell>
          <cell r="R7866">
            <v>0</v>
          </cell>
        </row>
        <row r="7867">
          <cell r="C7867">
            <v>43</v>
          </cell>
          <cell r="I7867">
            <v>0</v>
          </cell>
          <cell r="R7867">
            <v>0</v>
          </cell>
        </row>
        <row r="7868">
          <cell r="C7868">
            <v>43</v>
          </cell>
          <cell r="I7868">
            <v>0</v>
          </cell>
          <cell r="R7868">
            <v>0</v>
          </cell>
        </row>
        <row r="7869">
          <cell r="C7869">
            <v>43</v>
          </cell>
          <cell r="I7869">
            <v>0</v>
          </cell>
          <cell r="R7869">
            <v>0</v>
          </cell>
        </row>
        <row r="7870">
          <cell r="C7870">
            <v>43</v>
          </cell>
          <cell r="I7870">
            <v>0</v>
          </cell>
          <cell r="R7870">
            <v>0</v>
          </cell>
        </row>
        <row r="7871">
          <cell r="C7871">
            <v>43</v>
          </cell>
          <cell r="I7871">
            <v>0</v>
          </cell>
          <cell r="R7871">
            <v>0</v>
          </cell>
        </row>
        <row r="7872">
          <cell r="C7872">
            <v>43</v>
          </cell>
          <cell r="I7872">
            <v>0</v>
          </cell>
          <cell r="R7872">
            <v>0</v>
          </cell>
        </row>
        <row r="7873">
          <cell r="C7873">
            <v>43</v>
          </cell>
          <cell r="I7873">
            <v>0</v>
          </cell>
          <cell r="R7873">
            <v>0</v>
          </cell>
        </row>
        <row r="7874">
          <cell r="C7874">
            <v>43</v>
          </cell>
          <cell r="I7874">
            <v>0</v>
          </cell>
          <cell r="R7874">
            <v>0</v>
          </cell>
        </row>
        <row r="7875">
          <cell r="C7875">
            <v>43</v>
          </cell>
          <cell r="I7875">
            <v>0</v>
          </cell>
          <cell r="R7875">
            <v>0</v>
          </cell>
        </row>
        <row r="7876">
          <cell r="C7876">
            <v>43</v>
          </cell>
          <cell r="I7876">
            <v>0</v>
          </cell>
          <cell r="R7876">
            <v>0</v>
          </cell>
        </row>
        <row r="7877">
          <cell r="C7877">
            <v>44</v>
          </cell>
          <cell r="I7877">
            <v>0</v>
          </cell>
          <cell r="R7877">
            <v>0</v>
          </cell>
        </row>
        <row r="7878">
          <cell r="C7878">
            <v>44</v>
          </cell>
          <cell r="I7878">
            <v>0</v>
          </cell>
          <cell r="R7878">
            <v>0</v>
          </cell>
        </row>
        <row r="7879">
          <cell r="C7879">
            <v>44</v>
          </cell>
          <cell r="I7879">
            <v>0</v>
          </cell>
          <cell r="R7879">
            <v>0</v>
          </cell>
        </row>
        <row r="7880">
          <cell r="C7880">
            <v>44</v>
          </cell>
          <cell r="I7880">
            <v>0</v>
          </cell>
          <cell r="R7880">
            <v>0</v>
          </cell>
        </row>
        <row r="7881">
          <cell r="C7881">
            <v>44</v>
          </cell>
          <cell r="I7881">
            <v>0</v>
          </cell>
          <cell r="R7881">
            <v>0</v>
          </cell>
        </row>
        <row r="7882">
          <cell r="C7882">
            <v>44</v>
          </cell>
          <cell r="I7882">
            <v>0</v>
          </cell>
          <cell r="R7882">
            <v>0</v>
          </cell>
        </row>
        <row r="7883">
          <cell r="C7883">
            <v>44</v>
          </cell>
          <cell r="I7883">
            <v>0</v>
          </cell>
          <cell r="R7883">
            <v>0</v>
          </cell>
        </row>
        <row r="7884">
          <cell r="C7884">
            <v>44</v>
          </cell>
          <cell r="I7884">
            <v>0</v>
          </cell>
          <cell r="R7884">
            <v>0</v>
          </cell>
        </row>
        <row r="7885">
          <cell r="C7885">
            <v>44</v>
          </cell>
          <cell r="I7885">
            <v>0</v>
          </cell>
          <cell r="R7885">
            <v>0</v>
          </cell>
        </row>
        <row r="7886">
          <cell r="C7886">
            <v>44</v>
          </cell>
          <cell r="I7886">
            <v>0</v>
          </cell>
          <cell r="R7886">
            <v>0</v>
          </cell>
        </row>
        <row r="7887">
          <cell r="C7887">
            <v>44</v>
          </cell>
          <cell r="I7887">
            <v>0</v>
          </cell>
          <cell r="R7887">
            <v>0</v>
          </cell>
        </row>
        <row r="7888">
          <cell r="C7888">
            <v>44</v>
          </cell>
          <cell r="I7888">
            <v>0</v>
          </cell>
          <cell r="R7888">
            <v>0</v>
          </cell>
        </row>
        <row r="7889">
          <cell r="C7889">
            <v>44</v>
          </cell>
          <cell r="I7889">
            <v>0</v>
          </cell>
          <cell r="R7889">
            <v>0</v>
          </cell>
        </row>
        <row r="7890">
          <cell r="C7890">
            <v>44</v>
          </cell>
          <cell r="I7890">
            <v>0</v>
          </cell>
          <cell r="R7890">
            <v>0</v>
          </cell>
        </row>
        <row r="7891">
          <cell r="C7891">
            <v>44</v>
          </cell>
          <cell r="I7891">
            <v>0</v>
          </cell>
          <cell r="R7891">
            <v>0</v>
          </cell>
        </row>
        <row r="7892">
          <cell r="C7892">
            <v>44</v>
          </cell>
          <cell r="I7892">
            <v>0</v>
          </cell>
          <cell r="R7892">
            <v>0</v>
          </cell>
        </row>
        <row r="7893">
          <cell r="C7893">
            <v>45</v>
          </cell>
          <cell r="I7893">
            <v>0</v>
          </cell>
          <cell r="R7893">
            <v>0</v>
          </cell>
        </row>
        <row r="7894">
          <cell r="C7894">
            <v>45</v>
          </cell>
          <cell r="I7894">
            <v>0</v>
          </cell>
          <cell r="R7894">
            <v>0</v>
          </cell>
        </row>
        <row r="7895">
          <cell r="C7895">
            <v>45</v>
          </cell>
          <cell r="I7895">
            <v>0</v>
          </cell>
          <cell r="R7895">
            <v>0</v>
          </cell>
        </row>
        <row r="7896">
          <cell r="C7896">
            <v>45</v>
          </cell>
          <cell r="I7896">
            <v>0</v>
          </cell>
          <cell r="R7896">
            <v>0</v>
          </cell>
        </row>
        <row r="7897">
          <cell r="C7897">
            <v>45</v>
          </cell>
          <cell r="I7897">
            <v>0</v>
          </cell>
          <cell r="R7897">
            <v>0</v>
          </cell>
        </row>
        <row r="7898">
          <cell r="C7898">
            <v>45</v>
          </cell>
          <cell r="I7898">
            <v>0</v>
          </cell>
          <cell r="R7898">
            <v>0</v>
          </cell>
        </row>
        <row r="7899">
          <cell r="C7899">
            <v>45</v>
          </cell>
          <cell r="I7899">
            <v>0</v>
          </cell>
          <cell r="R7899">
            <v>0</v>
          </cell>
        </row>
        <row r="7900">
          <cell r="C7900">
            <v>45</v>
          </cell>
          <cell r="I7900">
            <v>0</v>
          </cell>
          <cell r="R7900">
            <v>0</v>
          </cell>
        </row>
        <row r="7901">
          <cell r="C7901">
            <v>45</v>
          </cell>
          <cell r="I7901">
            <v>0</v>
          </cell>
          <cell r="R7901">
            <v>0</v>
          </cell>
        </row>
        <row r="7902">
          <cell r="C7902">
            <v>45</v>
          </cell>
          <cell r="I7902">
            <v>0</v>
          </cell>
          <cell r="R7902">
            <v>0</v>
          </cell>
        </row>
        <row r="7903">
          <cell r="C7903">
            <v>45</v>
          </cell>
          <cell r="I7903">
            <v>0</v>
          </cell>
          <cell r="R7903">
            <v>0</v>
          </cell>
        </row>
        <row r="7904">
          <cell r="C7904">
            <v>45</v>
          </cell>
          <cell r="I7904">
            <v>0</v>
          </cell>
          <cell r="R7904">
            <v>0</v>
          </cell>
        </row>
        <row r="7905">
          <cell r="C7905">
            <v>45</v>
          </cell>
          <cell r="I7905">
            <v>0</v>
          </cell>
          <cell r="R7905">
            <v>0</v>
          </cell>
        </row>
        <row r="7906">
          <cell r="C7906">
            <v>45</v>
          </cell>
          <cell r="I7906">
            <v>0</v>
          </cell>
          <cell r="R7906">
            <v>0</v>
          </cell>
        </row>
        <row r="7907">
          <cell r="C7907">
            <v>45</v>
          </cell>
          <cell r="I7907">
            <v>0</v>
          </cell>
          <cell r="R7907">
            <v>0</v>
          </cell>
        </row>
        <row r="7908">
          <cell r="C7908">
            <v>45</v>
          </cell>
          <cell r="I7908">
            <v>0</v>
          </cell>
          <cell r="R7908">
            <v>0</v>
          </cell>
        </row>
        <row r="7909">
          <cell r="C7909">
            <v>47</v>
          </cell>
          <cell r="I7909">
            <v>0</v>
          </cell>
          <cell r="R7909">
            <v>0</v>
          </cell>
        </row>
        <row r="7910">
          <cell r="C7910">
            <v>47</v>
          </cell>
          <cell r="I7910">
            <v>0</v>
          </cell>
          <cell r="R7910">
            <v>0</v>
          </cell>
        </row>
        <row r="7911">
          <cell r="C7911">
            <v>47</v>
          </cell>
          <cell r="I7911">
            <v>0</v>
          </cell>
          <cell r="R7911">
            <v>0</v>
          </cell>
        </row>
        <row r="7912">
          <cell r="C7912">
            <v>47</v>
          </cell>
          <cell r="I7912">
            <v>0</v>
          </cell>
          <cell r="R7912">
            <v>0</v>
          </cell>
        </row>
        <row r="7913">
          <cell r="C7913">
            <v>47</v>
          </cell>
          <cell r="I7913">
            <v>0</v>
          </cell>
          <cell r="R7913">
            <v>0</v>
          </cell>
        </row>
        <row r="7914">
          <cell r="C7914">
            <v>47</v>
          </cell>
          <cell r="I7914">
            <v>0</v>
          </cell>
          <cell r="R7914">
            <v>0</v>
          </cell>
        </row>
        <row r="7915">
          <cell r="C7915">
            <v>47</v>
          </cell>
          <cell r="I7915">
            <v>0</v>
          </cell>
          <cell r="R7915">
            <v>0</v>
          </cell>
        </row>
        <row r="7916">
          <cell r="C7916">
            <v>47</v>
          </cell>
          <cell r="I7916">
            <v>0</v>
          </cell>
          <cell r="R7916">
            <v>0</v>
          </cell>
        </row>
        <row r="7917">
          <cell r="C7917">
            <v>47</v>
          </cell>
          <cell r="I7917">
            <v>0</v>
          </cell>
          <cell r="R7917">
            <v>0</v>
          </cell>
        </row>
        <row r="7918">
          <cell r="C7918">
            <v>47</v>
          </cell>
          <cell r="I7918">
            <v>0</v>
          </cell>
          <cell r="R7918">
            <v>0</v>
          </cell>
        </row>
        <row r="7919">
          <cell r="C7919">
            <v>47</v>
          </cell>
          <cell r="I7919">
            <v>0</v>
          </cell>
          <cell r="R7919">
            <v>0</v>
          </cell>
        </row>
        <row r="7920">
          <cell r="C7920">
            <v>47</v>
          </cell>
          <cell r="I7920">
            <v>0</v>
          </cell>
          <cell r="R7920">
            <v>0</v>
          </cell>
        </row>
        <row r="7921">
          <cell r="C7921">
            <v>47</v>
          </cell>
          <cell r="I7921">
            <v>0</v>
          </cell>
          <cell r="R7921">
            <v>0</v>
          </cell>
        </row>
        <row r="7922">
          <cell r="C7922">
            <v>47</v>
          </cell>
          <cell r="I7922">
            <v>0</v>
          </cell>
          <cell r="R7922">
            <v>0</v>
          </cell>
        </row>
        <row r="7923">
          <cell r="C7923">
            <v>47</v>
          </cell>
          <cell r="I7923">
            <v>0</v>
          </cell>
          <cell r="R7923">
            <v>0</v>
          </cell>
        </row>
        <row r="7924">
          <cell r="C7924">
            <v>47</v>
          </cell>
          <cell r="I7924">
            <v>0</v>
          </cell>
          <cell r="R7924">
            <v>0</v>
          </cell>
        </row>
        <row r="7925">
          <cell r="C7925">
            <v>48</v>
          </cell>
          <cell r="I7925">
            <v>0</v>
          </cell>
          <cell r="R7925">
            <v>0</v>
          </cell>
        </row>
        <row r="7926">
          <cell r="C7926">
            <v>48</v>
          </cell>
          <cell r="I7926">
            <v>0</v>
          </cell>
          <cell r="R7926">
            <v>0</v>
          </cell>
        </row>
        <row r="7927">
          <cell r="C7927">
            <v>48</v>
          </cell>
          <cell r="I7927">
            <v>0</v>
          </cell>
          <cell r="R7927">
            <v>0</v>
          </cell>
        </row>
        <row r="7928">
          <cell r="C7928">
            <v>48</v>
          </cell>
          <cell r="I7928">
            <v>0</v>
          </cell>
          <cell r="R7928">
            <v>0</v>
          </cell>
        </row>
        <row r="7929">
          <cell r="C7929">
            <v>48</v>
          </cell>
          <cell r="I7929">
            <v>0</v>
          </cell>
          <cell r="R7929">
            <v>0</v>
          </cell>
        </row>
        <row r="7930">
          <cell r="C7930">
            <v>48</v>
          </cell>
          <cell r="I7930">
            <v>0</v>
          </cell>
          <cell r="R7930">
            <v>0</v>
          </cell>
        </row>
        <row r="7931">
          <cell r="C7931">
            <v>48</v>
          </cell>
          <cell r="I7931">
            <v>0</v>
          </cell>
          <cell r="R7931">
            <v>0</v>
          </cell>
        </row>
        <row r="7932">
          <cell r="C7932">
            <v>48</v>
          </cell>
          <cell r="I7932">
            <v>0</v>
          </cell>
          <cell r="R7932">
            <v>0</v>
          </cell>
        </row>
        <row r="7933">
          <cell r="C7933">
            <v>48</v>
          </cell>
          <cell r="I7933">
            <v>0</v>
          </cell>
          <cell r="R7933">
            <v>0</v>
          </cell>
        </row>
        <row r="7934">
          <cell r="C7934">
            <v>48</v>
          </cell>
          <cell r="I7934">
            <v>0</v>
          </cell>
          <cell r="R7934">
            <v>0</v>
          </cell>
        </row>
        <row r="7935">
          <cell r="C7935">
            <v>48</v>
          </cell>
          <cell r="I7935">
            <v>0</v>
          </cell>
          <cell r="R7935">
            <v>0</v>
          </cell>
        </row>
        <row r="7936">
          <cell r="C7936">
            <v>48</v>
          </cell>
          <cell r="I7936">
            <v>0</v>
          </cell>
          <cell r="R7936">
            <v>0</v>
          </cell>
        </row>
        <row r="7937">
          <cell r="C7937">
            <v>48</v>
          </cell>
          <cell r="I7937">
            <v>0</v>
          </cell>
          <cell r="R7937">
            <v>0</v>
          </cell>
        </row>
        <row r="7938">
          <cell r="C7938">
            <v>48</v>
          </cell>
          <cell r="I7938">
            <v>0</v>
          </cell>
          <cell r="R7938">
            <v>0</v>
          </cell>
        </row>
        <row r="7939">
          <cell r="C7939">
            <v>48</v>
          </cell>
          <cell r="I7939">
            <v>0</v>
          </cell>
          <cell r="R7939">
            <v>0</v>
          </cell>
        </row>
        <row r="7940">
          <cell r="C7940">
            <v>48</v>
          </cell>
          <cell r="I7940">
            <v>0</v>
          </cell>
          <cell r="R7940">
            <v>0</v>
          </cell>
        </row>
        <row r="7941">
          <cell r="C7941">
            <v>49</v>
          </cell>
          <cell r="I7941">
            <v>0</v>
          </cell>
          <cell r="R7941">
            <v>0</v>
          </cell>
        </row>
        <row r="7942">
          <cell r="C7942">
            <v>49</v>
          </cell>
          <cell r="I7942">
            <v>0</v>
          </cell>
          <cell r="R7942">
            <v>0</v>
          </cell>
        </row>
        <row r="7943">
          <cell r="C7943">
            <v>49</v>
          </cell>
          <cell r="I7943">
            <v>0</v>
          </cell>
          <cell r="R7943">
            <v>0</v>
          </cell>
        </row>
        <row r="7944">
          <cell r="C7944">
            <v>49</v>
          </cell>
          <cell r="I7944">
            <v>0</v>
          </cell>
          <cell r="R7944">
            <v>0</v>
          </cell>
        </row>
        <row r="7945">
          <cell r="C7945">
            <v>49</v>
          </cell>
          <cell r="I7945">
            <v>0</v>
          </cell>
          <cell r="R7945">
            <v>0</v>
          </cell>
        </row>
        <row r="7946">
          <cell r="C7946">
            <v>49</v>
          </cell>
          <cell r="I7946">
            <v>0</v>
          </cell>
          <cell r="R7946">
            <v>0</v>
          </cell>
        </row>
        <row r="7947">
          <cell r="C7947">
            <v>49</v>
          </cell>
          <cell r="I7947">
            <v>0</v>
          </cell>
          <cell r="R7947">
            <v>0</v>
          </cell>
        </row>
        <row r="7948">
          <cell r="C7948">
            <v>49</v>
          </cell>
          <cell r="I7948">
            <v>0</v>
          </cell>
          <cell r="R7948">
            <v>0</v>
          </cell>
        </row>
        <row r="7949">
          <cell r="C7949">
            <v>49</v>
          </cell>
          <cell r="I7949">
            <v>0</v>
          </cell>
          <cell r="R7949">
            <v>0</v>
          </cell>
        </row>
        <row r="7950">
          <cell r="C7950">
            <v>49</v>
          </cell>
          <cell r="I7950">
            <v>0</v>
          </cell>
          <cell r="R7950">
            <v>0</v>
          </cell>
        </row>
        <row r="7951">
          <cell r="C7951">
            <v>49</v>
          </cell>
          <cell r="I7951">
            <v>0</v>
          </cell>
          <cell r="R7951">
            <v>0</v>
          </cell>
        </row>
        <row r="7952">
          <cell r="C7952">
            <v>49</v>
          </cell>
          <cell r="I7952">
            <v>0</v>
          </cell>
          <cell r="R7952">
            <v>0</v>
          </cell>
        </row>
        <row r="7953">
          <cell r="C7953">
            <v>49</v>
          </cell>
          <cell r="I7953">
            <v>0</v>
          </cell>
          <cell r="R7953">
            <v>0</v>
          </cell>
        </row>
        <row r="7954">
          <cell r="C7954">
            <v>49</v>
          </cell>
          <cell r="I7954">
            <v>0</v>
          </cell>
          <cell r="R7954">
            <v>0</v>
          </cell>
        </row>
        <row r="7955">
          <cell r="C7955">
            <v>49</v>
          </cell>
          <cell r="I7955">
            <v>0</v>
          </cell>
          <cell r="R7955">
            <v>0</v>
          </cell>
        </row>
        <row r="7956">
          <cell r="C7956">
            <v>49</v>
          </cell>
          <cell r="I7956">
            <v>0</v>
          </cell>
          <cell r="R7956">
            <v>0</v>
          </cell>
        </row>
        <row r="7957">
          <cell r="C7957">
            <v>27</v>
          </cell>
          <cell r="I7957">
            <v>0</v>
          </cell>
          <cell r="R7957">
            <v>0</v>
          </cell>
        </row>
        <row r="7958">
          <cell r="C7958">
            <v>27</v>
          </cell>
          <cell r="I7958">
            <v>0</v>
          </cell>
          <cell r="R7958">
            <v>0</v>
          </cell>
        </row>
        <row r="7959">
          <cell r="C7959">
            <v>27</v>
          </cell>
          <cell r="I7959">
            <v>0</v>
          </cell>
          <cell r="R7959">
            <v>0</v>
          </cell>
        </row>
        <row r="7960">
          <cell r="C7960">
            <v>27</v>
          </cell>
          <cell r="I7960">
            <v>0</v>
          </cell>
          <cell r="R7960">
            <v>0</v>
          </cell>
        </row>
        <row r="7961">
          <cell r="C7961">
            <v>27</v>
          </cell>
          <cell r="I7961">
            <v>0</v>
          </cell>
          <cell r="R7961">
            <v>0</v>
          </cell>
        </row>
        <row r="7962">
          <cell r="C7962">
            <v>27</v>
          </cell>
          <cell r="I7962">
            <v>0</v>
          </cell>
          <cell r="R7962">
            <v>0</v>
          </cell>
        </row>
        <row r="7963">
          <cell r="C7963">
            <v>27</v>
          </cell>
          <cell r="I7963">
            <v>0</v>
          </cell>
          <cell r="R7963">
            <v>0</v>
          </cell>
        </row>
        <row r="7964">
          <cell r="C7964">
            <v>27</v>
          </cell>
          <cell r="I7964">
            <v>0</v>
          </cell>
          <cell r="R7964">
            <v>0</v>
          </cell>
        </row>
        <row r="7965">
          <cell r="C7965">
            <v>27</v>
          </cell>
          <cell r="I7965">
            <v>0</v>
          </cell>
          <cell r="R7965">
            <v>0</v>
          </cell>
        </row>
        <row r="7966">
          <cell r="C7966">
            <v>27</v>
          </cell>
          <cell r="I7966">
            <v>0</v>
          </cell>
          <cell r="R7966">
            <v>0</v>
          </cell>
        </row>
        <row r="7967">
          <cell r="C7967">
            <v>27</v>
          </cell>
          <cell r="I7967">
            <v>0</v>
          </cell>
          <cell r="R7967">
            <v>0</v>
          </cell>
        </row>
        <row r="7968">
          <cell r="C7968">
            <v>27</v>
          </cell>
          <cell r="I7968">
            <v>0</v>
          </cell>
          <cell r="R7968">
            <v>0</v>
          </cell>
        </row>
        <row r="7969">
          <cell r="C7969">
            <v>27</v>
          </cell>
          <cell r="I7969">
            <v>0</v>
          </cell>
          <cell r="R7969">
            <v>0</v>
          </cell>
        </row>
        <row r="7970">
          <cell r="C7970">
            <v>27</v>
          </cell>
          <cell r="I7970">
            <v>0</v>
          </cell>
          <cell r="R7970">
            <v>0</v>
          </cell>
        </row>
        <row r="7971">
          <cell r="C7971">
            <v>27</v>
          </cell>
          <cell r="I7971">
            <v>0</v>
          </cell>
          <cell r="R7971">
            <v>0</v>
          </cell>
        </row>
        <row r="7972">
          <cell r="C7972">
            <v>27</v>
          </cell>
          <cell r="I7972">
            <v>0</v>
          </cell>
          <cell r="R7972">
            <v>0</v>
          </cell>
        </row>
        <row r="7973">
          <cell r="C7973">
            <v>22</v>
          </cell>
          <cell r="I7973">
            <v>0</v>
          </cell>
          <cell r="R7973">
            <v>0</v>
          </cell>
        </row>
        <row r="7974">
          <cell r="C7974">
            <v>22</v>
          </cell>
          <cell r="I7974">
            <v>0</v>
          </cell>
          <cell r="R7974">
            <v>0</v>
          </cell>
        </row>
        <row r="7975">
          <cell r="C7975">
            <v>22</v>
          </cell>
          <cell r="I7975">
            <v>0</v>
          </cell>
          <cell r="R7975">
            <v>0</v>
          </cell>
        </row>
        <row r="7976">
          <cell r="C7976">
            <v>22</v>
          </cell>
          <cell r="I7976">
            <v>0</v>
          </cell>
          <cell r="R7976">
            <v>0</v>
          </cell>
        </row>
        <row r="7977">
          <cell r="C7977">
            <v>22</v>
          </cell>
          <cell r="I7977">
            <v>0</v>
          </cell>
          <cell r="R7977">
            <v>0</v>
          </cell>
        </row>
        <row r="7978">
          <cell r="C7978">
            <v>22</v>
          </cell>
          <cell r="I7978">
            <v>0</v>
          </cell>
          <cell r="R7978">
            <v>0</v>
          </cell>
        </row>
        <row r="7979">
          <cell r="C7979">
            <v>22</v>
          </cell>
          <cell r="I7979">
            <v>0</v>
          </cell>
          <cell r="R7979">
            <v>0</v>
          </cell>
        </row>
        <row r="7980">
          <cell r="C7980">
            <v>22</v>
          </cell>
          <cell r="I7980">
            <v>0</v>
          </cell>
          <cell r="R7980">
            <v>0</v>
          </cell>
        </row>
        <row r="7981">
          <cell r="C7981">
            <v>22</v>
          </cell>
          <cell r="I7981">
            <v>0</v>
          </cell>
          <cell r="R7981">
            <v>0</v>
          </cell>
        </row>
        <row r="7982">
          <cell r="C7982">
            <v>22</v>
          </cell>
          <cell r="I7982">
            <v>0</v>
          </cell>
          <cell r="R7982">
            <v>0</v>
          </cell>
        </row>
        <row r="7983">
          <cell r="C7983">
            <v>22</v>
          </cell>
          <cell r="I7983">
            <v>0</v>
          </cell>
          <cell r="R7983">
            <v>0</v>
          </cell>
        </row>
        <row r="7984">
          <cell r="C7984">
            <v>22</v>
          </cell>
          <cell r="I7984">
            <v>0</v>
          </cell>
          <cell r="R7984">
            <v>0</v>
          </cell>
        </row>
        <row r="7985">
          <cell r="C7985">
            <v>22</v>
          </cell>
          <cell r="I7985">
            <v>0</v>
          </cell>
          <cell r="R7985">
            <v>0</v>
          </cell>
        </row>
        <row r="7986">
          <cell r="C7986">
            <v>22</v>
          </cell>
          <cell r="I7986">
            <v>0</v>
          </cell>
          <cell r="R7986">
            <v>0</v>
          </cell>
        </row>
        <row r="7987">
          <cell r="C7987">
            <v>22</v>
          </cell>
          <cell r="I7987">
            <v>0</v>
          </cell>
          <cell r="R7987">
            <v>0</v>
          </cell>
        </row>
        <row r="7988">
          <cell r="C7988">
            <v>22</v>
          </cell>
          <cell r="I7988">
            <v>0</v>
          </cell>
          <cell r="R7988">
            <v>0</v>
          </cell>
        </row>
        <row r="7989">
          <cell r="C7989">
            <v>23</v>
          </cell>
          <cell r="I7989">
            <v>0</v>
          </cell>
          <cell r="R7989">
            <v>0</v>
          </cell>
        </row>
        <row r="7990">
          <cell r="C7990">
            <v>23</v>
          </cell>
          <cell r="I7990">
            <v>0</v>
          </cell>
          <cell r="R7990">
            <v>0</v>
          </cell>
        </row>
        <row r="7991">
          <cell r="C7991">
            <v>23</v>
          </cell>
          <cell r="I7991">
            <v>0</v>
          </cell>
          <cell r="R7991">
            <v>0</v>
          </cell>
        </row>
        <row r="7992">
          <cell r="C7992">
            <v>23</v>
          </cell>
          <cell r="I7992">
            <v>0</v>
          </cell>
          <cell r="R7992">
            <v>0</v>
          </cell>
        </row>
        <row r="7993">
          <cell r="C7993">
            <v>23</v>
          </cell>
          <cell r="I7993">
            <v>0</v>
          </cell>
          <cell r="R7993">
            <v>0</v>
          </cell>
        </row>
        <row r="7994">
          <cell r="C7994">
            <v>23</v>
          </cell>
          <cell r="I7994">
            <v>0</v>
          </cell>
          <cell r="R7994">
            <v>0</v>
          </cell>
        </row>
        <row r="7995">
          <cell r="C7995">
            <v>23</v>
          </cell>
          <cell r="I7995">
            <v>0</v>
          </cell>
          <cell r="R7995">
            <v>0</v>
          </cell>
        </row>
        <row r="7996">
          <cell r="C7996">
            <v>23</v>
          </cell>
          <cell r="I7996">
            <v>0</v>
          </cell>
          <cell r="R7996">
            <v>0</v>
          </cell>
        </row>
        <row r="7997">
          <cell r="C7997">
            <v>23</v>
          </cell>
          <cell r="I7997">
            <v>0</v>
          </cell>
          <cell r="R7997">
            <v>0</v>
          </cell>
        </row>
        <row r="7998">
          <cell r="C7998">
            <v>23</v>
          </cell>
          <cell r="I7998">
            <v>0</v>
          </cell>
          <cell r="R7998">
            <v>0</v>
          </cell>
        </row>
        <row r="7999">
          <cell r="C7999">
            <v>23</v>
          </cell>
          <cell r="I7999">
            <v>0</v>
          </cell>
          <cell r="R7999">
            <v>0</v>
          </cell>
        </row>
        <row r="8000">
          <cell r="C8000">
            <v>23</v>
          </cell>
          <cell r="I8000">
            <v>0</v>
          </cell>
          <cell r="R8000">
            <v>0</v>
          </cell>
        </row>
        <row r="8001">
          <cell r="C8001">
            <v>23</v>
          </cell>
          <cell r="I8001">
            <v>0</v>
          </cell>
          <cell r="R8001">
            <v>0</v>
          </cell>
        </row>
        <row r="8002">
          <cell r="C8002">
            <v>23</v>
          </cell>
          <cell r="I8002">
            <v>0</v>
          </cell>
          <cell r="R8002">
            <v>0</v>
          </cell>
        </row>
        <row r="8003">
          <cell r="C8003">
            <v>23</v>
          </cell>
          <cell r="I8003">
            <v>0</v>
          </cell>
          <cell r="R8003">
            <v>0</v>
          </cell>
        </row>
        <row r="8004">
          <cell r="C8004">
            <v>23</v>
          </cell>
          <cell r="I8004">
            <v>0</v>
          </cell>
          <cell r="R8004">
            <v>0</v>
          </cell>
        </row>
        <row r="8005">
          <cell r="C8005">
            <v>21</v>
          </cell>
          <cell r="I8005">
            <v>0</v>
          </cell>
          <cell r="R8005">
            <v>0</v>
          </cell>
        </row>
        <row r="8006">
          <cell r="C8006">
            <v>21</v>
          </cell>
          <cell r="I8006">
            <v>0</v>
          </cell>
          <cell r="R8006">
            <v>0</v>
          </cell>
        </row>
        <row r="8007">
          <cell r="C8007">
            <v>21</v>
          </cell>
          <cell r="I8007">
            <v>0</v>
          </cell>
          <cell r="R8007">
            <v>0</v>
          </cell>
        </row>
        <row r="8008">
          <cell r="C8008">
            <v>21</v>
          </cell>
          <cell r="I8008">
            <v>0</v>
          </cell>
          <cell r="R8008">
            <v>0</v>
          </cell>
        </row>
        <row r="8009">
          <cell r="C8009">
            <v>21</v>
          </cell>
          <cell r="I8009">
            <v>0</v>
          </cell>
          <cell r="R8009">
            <v>0</v>
          </cell>
        </row>
        <row r="8010">
          <cell r="C8010">
            <v>21</v>
          </cell>
          <cell r="I8010">
            <v>0</v>
          </cell>
          <cell r="R8010">
            <v>0</v>
          </cell>
        </row>
        <row r="8011">
          <cell r="C8011">
            <v>21</v>
          </cell>
          <cell r="I8011">
            <v>0</v>
          </cell>
          <cell r="R8011">
            <v>0</v>
          </cell>
        </row>
        <row r="8012">
          <cell r="C8012">
            <v>21</v>
          </cell>
          <cell r="I8012">
            <v>0</v>
          </cell>
          <cell r="R8012">
            <v>0</v>
          </cell>
        </row>
        <row r="8013">
          <cell r="C8013">
            <v>21</v>
          </cell>
          <cell r="I8013">
            <v>0</v>
          </cell>
          <cell r="R8013">
            <v>0</v>
          </cell>
        </row>
        <row r="8014">
          <cell r="C8014">
            <v>21</v>
          </cell>
          <cell r="I8014">
            <v>0</v>
          </cell>
          <cell r="R8014">
            <v>0</v>
          </cell>
        </row>
        <row r="8015">
          <cell r="C8015">
            <v>21</v>
          </cell>
          <cell r="I8015">
            <v>0</v>
          </cell>
          <cell r="R8015">
            <v>0</v>
          </cell>
        </row>
        <row r="8016">
          <cell r="C8016">
            <v>21</v>
          </cell>
          <cell r="I8016">
            <v>0</v>
          </cell>
          <cell r="R8016">
            <v>0</v>
          </cell>
        </row>
        <row r="8017">
          <cell r="C8017">
            <v>21</v>
          </cell>
          <cell r="I8017">
            <v>0</v>
          </cell>
          <cell r="R8017">
            <v>0</v>
          </cell>
        </row>
        <row r="8018">
          <cell r="C8018">
            <v>21</v>
          </cell>
          <cell r="I8018">
            <v>0</v>
          </cell>
          <cell r="R8018">
            <v>0</v>
          </cell>
        </row>
        <row r="8019">
          <cell r="C8019">
            <v>21</v>
          </cell>
          <cell r="I8019">
            <v>0</v>
          </cell>
          <cell r="R8019">
            <v>0</v>
          </cell>
        </row>
        <row r="8020">
          <cell r="C8020">
            <v>21</v>
          </cell>
          <cell r="I8020">
            <v>0</v>
          </cell>
          <cell r="R8020">
            <v>0</v>
          </cell>
        </row>
        <row r="8021">
          <cell r="C8021">
            <v>22</v>
          </cell>
          <cell r="I8021">
            <v>0</v>
          </cell>
          <cell r="R8021">
            <v>0</v>
          </cell>
        </row>
        <row r="8022">
          <cell r="C8022">
            <v>22</v>
          </cell>
          <cell r="I8022">
            <v>0</v>
          </cell>
          <cell r="R8022">
            <v>0</v>
          </cell>
        </row>
        <row r="8023">
          <cell r="C8023">
            <v>22</v>
          </cell>
          <cell r="I8023">
            <v>0</v>
          </cell>
          <cell r="R8023">
            <v>0</v>
          </cell>
        </row>
        <row r="8024">
          <cell r="C8024">
            <v>22</v>
          </cell>
          <cell r="I8024">
            <v>0</v>
          </cell>
          <cell r="R8024">
            <v>0</v>
          </cell>
        </row>
        <row r="8025">
          <cell r="C8025">
            <v>22</v>
          </cell>
          <cell r="I8025">
            <v>0</v>
          </cell>
          <cell r="R8025">
            <v>0</v>
          </cell>
        </row>
        <row r="8026">
          <cell r="C8026">
            <v>22</v>
          </cell>
          <cell r="I8026">
            <v>0</v>
          </cell>
          <cell r="R8026">
            <v>0</v>
          </cell>
        </row>
        <row r="8027">
          <cell r="C8027">
            <v>22</v>
          </cell>
          <cell r="I8027">
            <v>0</v>
          </cell>
          <cell r="R8027">
            <v>0</v>
          </cell>
        </row>
        <row r="8028">
          <cell r="C8028">
            <v>22</v>
          </cell>
          <cell r="I8028">
            <v>0</v>
          </cell>
          <cell r="R8028">
            <v>0</v>
          </cell>
        </row>
        <row r="8029">
          <cell r="C8029">
            <v>22</v>
          </cell>
          <cell r="I8029">
            <v>0</v>
          </cell>
          <cell r="R8029">
            <v>0</v>
          </cell>
        </row>
        <row r="8030">
          <cell r="C8030">
            <v>22</v>
          </cell>
          <cell r="I8030">
            <v>0</v>
          </cell>
          <cell r="R8030">
            <v>0</v>
          </cell>
        </row>
        <row r="8031">
          <cell r="C8031">
            <v>22</v>
          </cell>
          <cell r="I8031">
            <v>0</v>
          </cell>
          <cell r="R8031">
            <v>0</v>
          </cell>
        </row>
        <row r="8032">
          <cell r="C8032">
            <v>22</v>
          </cell>
          <cell r="I8032">
            <v>0</v>
          </cell>
          <cell r="R8032">
            <v>0</v>
          </cell>
        </row>
        <row r="8033">
          <cell r="C8033">
            <v>22</v>
          </cell>
          <cell r="I8033">
            <v>0</v>
          </cell>
          <cell r="R8033">
            <v>0</v>
          </cell>
        </row>
        <row r="8034">
          <cell r="C8034">
            <v>22</v>
          </cell>
          <cell r="I8034">
            <v>0</v>
          </cell>
          <cell r="R8034">
            <v>0</v>
          </cell>
        </row>
        <row r="8035">
          <cell r="C8035">
            <v>22</v>
          </cell>
          <cell r="I8035">
            <v>0</v>
          </cell>
          <cell r="R8035">
            <v>0</v>
          </cell>
        </row>
        <row r="8036">
          <cell r="C8036">
            <v>22</v>
          </cell>
          <cell r="I8036">
            <v>0</v>
          </cell>
          <cell r="R8036">
            <v>0</v>
          </cell>
        </row>
        <row r="8037">
          <cell r="C8037">
            <v>46</v>
          </cell>
          <cell r="I8037">
            <v>0</v>
          </cell>
          <cell r="R8037">
            <v>0</v>
          </cell>
        </row>
        <row r="8038">
          <cell r="C8038">
            <v>46</v>
          </cell>
          <cell r="I8038">
            <v>0</v>
          </cell>
          <cell r="R8038">
            <v>0</v>
          </cell>
        </row>
        <row r="8039">
          <cell r="C8039">
            <v>46</v>
          </cell>
          <cell r="I8039">
            <v>0</v>
          </cell>
          <cell r="R8039">
            <v>0</v>
          </cell>
        </row>
        <row r="8040">
          <cell r="C8040">
            <v>46</v>
          </cell>
          <cell r="I8040">
            <v>0</v>
          </cell>
          <cell r="R8040">
            <v>0</v>
          </cell>
        </row>
        <row r="8041">
          <cell r="C8041">
            <v>46</v>
          </cell>
          <cell r="I8041">
            <v>0</v>
          </cell>
          <cell r="R8041">
            <v>0</v>
          </cell>
        </row>
        <row r="8042">
          <cell r="C8042">
            <v>46</v>
          </cell>
          <cell r="I8042">
            <v>0</v>
          </cell>
          <cell r="R8042">
            <v>0</v>
          </cell>
        </row>
        <row r="8043">
          <cell r="C8043">
            <v>46</v>
          </cell>
          <cell r="I8043">
            <v>0</v>
          </cell>
          <cell r="R8043">
            <v>0</v>
          </cell>
        </row>
        <row r="8044">
          <cell r="C8044">
            <v>46</v>
          </cell>
          <cell r="I8044">
            <v>0</v>
          </cell>
          <cell r="R8044">
            <v>0</v>
          </cell>
        </row>
        <row r="8045">
          <cell r="C8045">
            <v>46</v>
          </cell>
          <cell r="I8045">
            <v>0</v>
          </cell>
          <cell r="R8045">
            <v>0</v>
          </cell>
        </row>
        <row r="8046">
          <cell r="C8046">
            <v>46</v>
          </cell>
          <cell r="I8046">
            <v>0</v>
          </cell>
          <cell r="R8046">
            <v>0</v>
          </cell>
        </row>
        <row r="8047">
          <cell r="C8047">
            <v>46</v>
          </cell>
          <cell r="I8047">
            <v>0</v>
          </cell>
          <cell r="R8047">
            <v>0</v>
          </cell>
        </row>
        <row r="8048">
          <cell r="C8048">
            <v>46</v>
          </cell>
          <cell r="I8048">
            <v>0</v>
          </cell>
          <cell r="R8048">
            <v>0</v>
          </cell>
        </row>
        <row r="8049">
          <cell r="C8049">
            <v>46</v>
          </cell>
          <cell r="I8049">
            <v>0</v>
          </cell>
          <cell r="R8049">
            <v>0</v>
          </cell>
        </row>
        <row r="8050">
          <cell r="C8050">
            <v>46</v>
          </cell>
          <cell r="I8050">
            <v>0</v>
          </cell>
          <cell r="R8050">
            <v>0</v>
          </cell>
        </row>
        <row r="8051">
          <cell r="C8051">
            <v>46</v>
          </cell>
          <cell r="I8051">
            <v>0</v>
          </cell>
          <cell r="R8051">
            <v>0</v>
          </cell>
        </row>
        <row r="8052">
          <cell r="C8052">
            <v>46</v>
          </cell>
          <cell r="I8052">
            <v>0</v>
          </cell>
          <cell r="R8052">
            <v>0</v>
          </cell>
        </row>
        <row r="8053">
          <cell r="C8053">
            <v>47</v>
          </cell>
          <cell r="I8053">
            <v>0</v>
          </cell>
          <cell r="R8053">
            <v>0</v>
          </cell>
        </row>
        <row r="8054">
          <cell r="C8054">
            <v>47</v>
          </cell>
          <cell r="I8054">
            <v>0</v>
          </cell>
          <cell r="R8054">
            <v>0</v>
          </cell>
        </row>
        <row r="8055">
          <cell r="C8055">
            <v>47</v>
          </cell>
          <cell r="I8055">
            <v>0</v>
          </cell>
          <cell r="R8055">
            <v>0</v>
          </cell>
        </row>
        <row r="8056">
          <cell r="C8056">
            <v>47</v>
          </cell>
          <cell r="I8056">
            <v>0</v>
          </cell>
          <cell r="R8056">
            <v>0</v>
          </cell>
        </row>
        <row r="8057">
          <cell r="C8057">
            <v>47</v>
          </cell>
          <cell r="I8057">
            <v>0</v>
          </cell>
          <cell r="R8057">
            <v>0</v>
          </cell>
        </row>
        <row r="8058">
          <cell r="C8058">
            <v>47</v>
          </cell>
          <cell r="I8058">
            <v>0</v>
          </cell>
          <cell r="R8058">
            <v>0</v>
          </cell>
        </row>
        <row r="8059">
          <cell r="C8059">
            <v>47</v>
          </cell>
          <cell r="I8059">
            <v>0</v>
          </cell>
          <cell r="R8059">
            <v>0</v>
          </cell>
        </row>
        <row r="8060">
          <cell r="C8060">
            <v>47</v>
          </cell>
          <cell r="I8060">
            <v>0</v>
          </cell>
          <cell r="R8060">
            <v>0</v>
          </cell>
        </row>
        <row r="8061">
          <cell r="C8061">
            <v>47</v>
          </cell>
          <cell r="I8061">
            <v>0</v>
          </cell>
          <cell r="R8061">
            <v>0</v>
          </cell>
        </row>
        <row r="8062">
          <cell r="C8062">
            <v>47</v>
          </cell>
          <cell r="I8062">
            <v>0</v>
          </cell>
          <cell r="R8062">
            <v>0</v>
          </cell>
        </row>
        <row r="8063">
          <cell r="C8063">
            <v>47</v>
          </cell>
          <cell r="I8063">
            <v>0</v>
          </cell>
          <cell r="R8063">
            <v>0</v>
          </cell>
        </row>
        <row r="8064">
          <cell r="C8064">
            <v>47</v>
          </cell>
          <cell r="I8064">
            <v>0</v>
          </cell>
          <cell r="R8064">
            <v>0</v>
          </cell>
        </row>
        <row r="8065">
          <cell r="C8065">
            <v>47</v>
          </cell>
          <cell r="I8065">
            <v>0</v>
          </cell>
          <cell r="R8065">
            <v>0</v>
          </cell>
        </row>
        <row r="8066">
          <cell r="C8066">
            <v>47</v>
          </cell>
          <cell r="I8066">
            <v>0</v>
          </cell>
          <cell r="R8066">
            <v>0</v>
          </cell>
        </row>
        <row r="8067">
          <cell r="C8067">
            <v>47</v>
          </cell>
          <cell r="I8067">
            <v>0</v>
          </cell>
          <cell r="R8067">
            <v>0</v>
          </cell>
        </row>
        <row r="8068">
          <cell r="C8068">
            <v>47</v>
          </cell>
          <cell r="I8068">
            <v>0</v>
          </cell>
          <cell r="R8068">
            <v>0</v>
          </cell>
        </row>
        <row r="8069">
          <cell r="C8069">
            <v>48</v>
          </cell>
          <cell r="I8069">
            <v>0</v>
          </cell>
          <cell r="R8069">
            <v>0</v>
          </cell>
        </row>
        <row r="8070">
          <cell r="C8070">
            <v>48</v>
          </cell>
          <cell r="I8070">
            <v>0</v>
          </cell>
          <cell r="R8070">
            <v>0</v>
          </cell>
        </row>
        <row r="8071">
          <cell r="C8071">
            <v>48</v>
          </cell>
          <cell r="I8071">
            <v>0</v>
          </cell>
          <cell r="R8071">
            <v>0</v>
          </cell>
        </row>
        <row r="8072">
          <cell r="C8072">
            <v>48</v>
          </cell>
          <cell r="I8072">
            <v>0</v>
          </cell>
          <cell r="R8072">
            <v>0</v>
          </cell>
        </row>
        <row r="8073">
          <cell r="C8073">
            <v>48</v>
          </cell>
          <cell r="I8073">
            <v>0</v>
          </cell>
          <cell r="R8073">
            <v>0</v>
          </cell>
        </row>
        <row r="8074">
          <cell r="C8074">
            <v>48</v>
          </cell>
          <cell r="I8074">
            <v>0</v>
          </cell>
          <cell r="R8074">
            <v>0</v>
          </cell>
        </row>
        <row r="8075">
          <cell r="C8075">
            <v>48</v>
          </cell>
          <cell r="I8075">
            <v>0</v>
          </cell>
          <cell r="R8075">
            <v>0</v>
          </cell>
        </row>
        <row r="8076">
          <cell r="C8076">
            <v>48</v>
          </cell>
          <cell r="I8076">
            <v>0</v>
          </cell>
          <cell r="R8076">
            <v>0</v>
          </cell>
        </row>
        <row r="8077">
          <cell r="C8077">
            <v>48</v>
          </cell>
          <cell r="I8077">
            <v>0</v>
          </cell>
          <cell r="R8077">
            <v>0</v>
          </cell>
        </row>
        <row r="8078">
          <cell r="C8078">
            <v>48</v>
          </cell>
          <cell r="I8078">
            <v>0</v>
          </cell>
          <cell r="R8078">
            <v>0</v>
          </cell>
        </row>
        <row r="8079">
          <cell r="C8079">
            <v>48</v>
          </cell>
          <cell r="I8079">
            <v>0</v>
          </cell>
          <cell r="R8079">
            <v>0</v>
          </cell>
        </row>
        <row r="8080">
          <cell r="C8080">
            <v>48</v>
          </cell>
          <cell r="I8080">
            <v>0</v>
          </cell>
          <cell r="R8080">
            <v>0</v>
          </cell>
        </row>
        <row r="8081">
          <cell r="C8081">
            <v>48</v>
          </cell>
          <cell r="I8081">
            <v>0</v>
          </cell>
          <cell r="R8081">
            <v>0</v>
          </cell>
        </row>
        <row r="8082">
          <cell r="C8082">
            <v>48</v>
          </cell>
          <cell r="I8082">
            <v>0</v>
          </cell>
          <cell r="R8082">
            <v>0</v>
          </cell>
        </row>
        <row r="8083">
          <cell r="C8083">
            <v>48</v>
          </cell>
          <cell r="I8083">
            <v>0</v>
          </cell>
          <cell r="R8083">
            <v>0</v>
          </cell>
        </row>
        <row r="8084">
          <cell r="C8084">
            <v>48</v>
          </cell>
          <cell r="I8084">
            <v>0</v>
          </cell>
          <cell r="R8084">
            <v>0</v>
          </cell>
        </row>
        <row r="8085">
          <cell r="C8085">
            <v>20</v>
          </cell>
          <cell r="I8085">
            <v>0</v>
          </cell>
          <cell r="R8085">
            <v>0</v>
          </cell>
        </row>
        <row r="8086">
          <cell r="C8086">
            <v>20</v>
          </cell>
          <cell r="I8086">
            <v>0</v>
          </cell>
          <cell r="R8086">
            <v>0</v>
          </cell>
        </row>
        <row r="8087">
          <cell r="C8087">
            <v>20</v>
          </cell>
          <cell r="I8087">
            <v>0</v>
          </cell>
          <cell r="R8087">
            <v>0</v>
          </cell>
        </row>
        <row r="8088">
          <cell r="C8088">
            <v>20</v>
          </cell>
          <cell r="I8088">
            <v>0</v>
          </cell>
          <cell r="R8088">
            <v>0</v>
          </cell>
        </row>
        <row r="8089">
          <cell r="C8089">
            <v>20</v>
          </cell>
          <cell r="I8089">
            <v>0</v>
          </cell>
          <cell r="R8089">
            <v>0</v>
          </cell>
        </row>
        <row r="8090">
          <cell r="C8090">
            <v>20</v>
          </cell>
          <cell r="I8090">
            <v>0</v>
          </cell>
          <cell r="R8090">
            <v>0</v>
          </cell>
        </row>
        <row r="8091">
          <cell r="C8091">
            <v>20</v>
          </cell>
          <cell r="I8091">
            <v>0</v>
          </cell>
          <cell r="R8091">
            <v>0</v>
          </cell>
        </row>
        <row r="8092">
          <cell r="C8092">
            <v>20</v>
          </cell>
          <cell r="I8092">
            <v>0</v>
          </cell>
          <cell r="R8092">
            <v>0</v>
          </cell>
        </row>
        <row r="8093">
          <cell r="C8093">
            <v>20</v>
          </cell>
          <cell r="I8093">
            <v>0</v>
          </cell>
          <cell r="R8093">
            <v>0</v>
          </cell>
        </row>
        <row r="8094">
          <cell r="C8094">
            <v>20</v>
          </cell>
          <cell r="I8094">
            <v>0</v>
          </cell>
          <cell r="R8094">
            <v>0</v>
          </cell>
        </row>
        <row r="8095">
          <cell r="C8095">
            <v>20</v>
          </cell>
          <cell r="I8095">
            <v>0</v>
          </cell>
          <cell r="R8095">
            <v>0</v>
          </cell>
        </row>
        <row r="8096">
          <cell r="C8096">
            <v>20</v>
          </cell>
          <cell r="I8096">
            <v>0</v>
          </cell>
          <cell r="R8096">
            <v>0</v>
          </cell>
        </row>
        <row r="8097">
          <cell r="C8097">
            <v>20</v>
          </cell>
          <cell r="I8097">
            <v>0</v>
          </cell>
          <cell r="R8097">
            <v>0</v>
          </cell>
        </row>
        <row r="8098">
          <cell r="C8098">
            <v>20</v>
          </cell>
          <cell r="I8098">
            <v>0</v>
          </cell>
          <cell r="R8098">
            <v>0</v>
          </cell>
        </row>
        <row r="8099">
          <cell r="C8099">
            <v>20</v>
          </cell>
          <cell r="I8099">
            <v>0</v>
          </cell>
          <cell r="R8099">
            <v>0</v>
          </cell>
        </row>
        <row r="8100">
          <cell r="C8100">
            <v>20</v>
          </cell>
          <cell r="I8100">
            <v>0</v>
          </cell>
          <cell r="R8100">
            <v>0</v>
          </cell>
        </row>
        <row r="8101">
          <cell r="C8101">
            <v>23</v>
          </cell>
          <cell r="I8101">
            <v>0</v>
          </cell>
          <cell r="R8101">
            <v>0</v>
          </cell>
        </row>
        <row r="8102">
          <cell r="C8102">
            <v>23</v>
          </cell>
          <cell r="I8102">
            <v>0</v>
          </cell>
          <cell r="R8102">
            <v>0</v>
          </cell>
        </row>
        <row r="8103">
          <cell r="C8103">
            <v>23</v>
          </cell>
          <cell r="I8103">
            <v>0</v>
          </cell>
          <cell r="R8103">
            <v>0</v>
          </cell>
        </row>
        <row r="8104">
          <cell r="C8104">
            <v>23</v>
          </cell>
          <cell r="I8104">
            <v>0</v>
          </cell>
          <cell r="R8104">
            <v>0</v>
          </cell>
        </row>
        <row r="8105">
          <cell r="C8105">
            <v>23</v>
          </cell>
          <cell r="I8105">
            <v>0</v>
          </cell>
          <cell r="R8105">
            <v>0</v>
          </cell>
        </row>
        <row r="8106">
          <cell r="C8106">
            <v>23</v>
          </cell>
          <cell r="I8106">
            <v>0</v>
          </cell>
          <cell r="R8106">
            <v>0</v>
          </cell>
        </row>
        <row r="8107">
          <cell r="C8107">
            <v>23</v>
          </cell>
          <cell r="I8107">
            <v>0</v>
          </cell>
          <cell r="R8107">
            <v>0</v>
          </cell>
        </row>
        <row r="8108">
          <cell r="C8108">
            <v>23</v>
          </cell>
          <cell r="I8108">
            <v>0</v>
          </cell>
          <cell r="R8108">
            <v>0</v>
          </cell>
        </row>
        <row r="8109">
          <cell r="C8109">
            <v>23</v>
          </cell>
          <cell r="I8109">
            <v>0</v>
          </cell>
          <cell r="R8109">
            <v>0</v>
          </cell>
        </row>
        <row r="8110">
          <cell r="C8110">
            <v>23</v>
          </cell>
          <cell r="I8110">
            <v>0</v>
          </cell>
          <cell r="R8110">
            <v>0</v>
          </cell>
        </row>
        <row r="8111">
          <cell r="C8111">
            <v>23</v>
          </cell>
          <cell r="I8111">
            <v>0</v>
          </cell>
          <cell r="R8111">
            <v>0</v>
          </cell>
        </row>
        <row r="8112">
          <cell r="C8112">
            <v>23</v>
          </cell>
          <cell r="I8112">
            <v>0</v>
          </cell>
          <cell r="R8112">
            <v>0</v>
          </cell>
        </row>
        <row r="8113">
          <cell r="C8113">
            <v>23</v>
          </cell>
          <cell r="I8113">
            <v>0</v>
          </cell>
          <cell r="R8113">
            <v>0</v>
          </cell>
        </row>
        <row r="8114">
          <cell r="C8114">
            <v>23</v>
          </cell>
          <cell r="I8114">
            <v>0</v>
          </cell>
          <cell r="R8114">
            <v>0</v>
          </cell>
        </row>
        <row r="8115">
          <cell r="C8115">
            <v>23</v>
          </cell>
          <cell r="I8115">
            <v>0</v>
          </cell>
          <cell r="R8115">
            <v>0</v>
          </cell>
        </row>
        <row r="8116">
          <cell r="C8116">
            <v>23</v>
          </cell>
          <cell r="I8116">
            <v>0</v>
          </cell>
          <cell r="R8116">
            <v>0</v>
          </cell>
        </row>
        <row r="8117">
          <cell r="C8117">
            <v>25</v>
          </cell>
          <cell r="I8117">
            <v>0</v>
          </cell>
          <cell r="R8117">
            <v>0</v>
          </cell>
        </row>
        <row r="8118">
          <cell r="C8118">
            <v>25</v>
          </cell>
          <cell r="I8118">
            <v>0</v>
          </cell>
          <cell r="R8118">
            <v>0</v>
          </cell>
        </row>
        <row r="8119">
          <cell r="C8119">
            <v>25</v>
          </cell>
          <cell r="I8119">
            <v>0</v>
          </cell>
          <cell r="R8119">
            <v>0</v>
          </cell>
        </row>
        <row r="8120">
          <cell r="C8120">
            <v>25</v>
          </cell>
          <cell r="I8120">
            <v>0</v>
          </cell>
          <cell r="R8120">
            <v>0</v>
          </cell>
        </row>
        <row r="8121">
          <cell r="C8121">
            <v>25</v>
          </cell>
          <cell r="I8121">
            <v>0</v>
          </cell>
          <cell r="R8121">
            <v>0</v>
          </cell>
        </row>
        <row r="8122">
          <cell r="C8122">
            <v>25</v>
          </cell>
          <cell r="I8122">
            <v>0</v>
          </cell>
          <cell r="R8122">
            <v>0</v>
          </cell>
        </row>
        <row r="8123">
          <cell r="C8123">
            <v>25</v>
          </cell>
          <cell r="I8123">
            <v>0</v>
          </cell>
          <cell r="R8123">
            <v>0</v>
          </cell>
        </row>
        <row r="8124">
          <cell r="C8124">
            <v>25</v>
          </cell>
          <cell r="I8124">
            <v>0</v>
          </cell>
          <cell r="R8124">
            <v>0</v>
          </cell>
        </row>
        <row r="8125">
          <cell r="C8125">
            <v>25</v>
          </cell>
          <cell r="I8125">
            <v>0</v>
          </cell>
          <cell r="R8125">
            <v>0</v>
          </cell>
        </row>
        <row r="8126">
          <cell r="C8126">
            <v>25</v>
          </cell>
          <cell r="I8126">
            <v>0</v>
          </cell>
          <cell r="R8126">
            <v>0</v>
          </cell>
        </row>
        <row r="8127">
          <cell r="C8127">
            <v>25</v>
          </cell>
          <cell r="I8127">
            <v>0</v>
          </cell>
          <cell r="R8127">
            <v>0</v>
          </cell>
        </row>
        <row r="8128">
          <cell r="C8128">
            <v>25</v>
          </cell>
          <cell r="I8128">
            <v>0</v>
          </cell>
          <cell r="R8128">
            <v>0</v>
          </cell>
        </row>
        <row r="8129">
          <cell r="C8129">
            <v>25</v>
          </cell>
          <cell r="I8129">
            <v>0</v>
          </cell>
          <cell r="R8129">
            <v>0</v>
          </cell>
        </row>
        <row r="8130">
          <cell r="C8130">
            <v>25</v>
          </cell>
          <cell r="I8130">
            <v>0</v>
          </cell>
          <cell r="R8130">
            <v>0</v>
          </cell>
        </row>
        <row r="8131">
          <cell r="C8131">
            <v>25</v>
          </cell>
          <cell r="I8131">
            <v>0</v>
          </cell>
          <cell r="R8131">
            <v>0</v>
          </cell>
        </row>
        <row r="8132">
          <cell r="C8132">
            <v>25</v>
          </cell>
          <cell r="I8132">
            <v>0</v>
          </cell>
          <cell r="R8132">
            <v>0</v>
          </cell>
        </row>
        <row r="8133">
          <cell r="C8133">
            <v>30</v>
          </cell>
          <cell r="I8133">
            <v>0</v>
          </cell>
          <cell r="R8133">
            <v>0</v>
          </cell>
        </row>
        <row r="8134">
          <cell r="C8134">
            <v>30</v>
          </cell>
          <cell r="I8134">
            <v>0</v>
          </cell>
          <cell r="R8134">
            <v>0</v>
          </cell>
        </row>
        <row r="8135">
          <cell r="C8135">
            <v>30</v>
          </cell>
          <cell r="I8135">
            <v>0</v>
          </cell>
          <cell r="R8135">
            <v>0</v>
          </cell>
        </row>
        <row r="8136">
          <cell r="C8136">
            <v>30</v>
          </cell>
          <cell r="I8136">
            <v>0</v>
          </cell>
          <cell r="R8136">
            <v>0</v>
          </cell>
        </row>
        <row r="8137">
          <cell r="C8137">
            <v>30</v>
          </cell>
          <cell r="I8137">
            <v>0</v>
          </cell>
          <cell r="R8137">
            <v>0</v>
          </cell>
        </row>
        <row r="8138">
          <cell r="C8138">
            <v>30</v>
          </cell>
          <cell r="I8138">
            <v>0</v>
          </cell>
          <cell r="R8138">
            <v>0</v>
          </cell>
        </row>
        <row r="8139">
          <cell r="C8139">
            <v>30</v>
          </cell>
          <cell r="I8139">
            <v>0</v>
          </cell>
          <cell r="R8139">
            <v>0</v>
          </cell>
        </row>
        <row r="8140">
          <cell r="C8140">
            <v>30</v>
          </cell>
          <cell r="I8140">
            <v>0</v>
          </cell>
          <cell r="R8140">
            <v>0</v>
          </cell>
        </row>
        <row r="8141">
          <cell r="C8141">
            <v>30</v>
          </cell>
          <cell r="I8141">
            <v>0</v>
          </cell>
          <cell r="R8141">
            <v>0</v>
          </cell>
        </row>
        <row r="8142">
          <cell r="C8142">
            <v>30</v>
          </cell>
          <cell r="I8142">
            <v>0</v>
          </cell>
          <cell r="R8142">
            <v>0</v>
          </cell>
        </row>
        <row r="8143">
          <cell r="C8143">
            <v>30</v>
          </cell>
          <cell r="I8143">
            <v>0</v>
          </cell>
          <cell r="R8143">
            <v>0</v>
          </cell>
        </row>
        <row r="8144">
          <cell r="C8144">
            <v>30</v>
          </cell>
          <cell r="I8144">
            <v>0</v>
          </cell>
          <cell r="R8144">
            <v>0</v>
          </cell>
        </row>
        <row r="8145">
          <cell r="C8145">
            <v>30</v>
          </cell>
          <cell r="I8145">
            <v>0</v>
          </cell>
          <cell r="R8145">
            <v>0</v>
          </cell>
        </row>
        <row r="8146">
          <cell r="C8146">
            <v>30</v>
          </cell>
          <cell r="I8146">
            <v>0</v>
          </cell>
          <cell r="R8146">
            <v>0</v>
          </cell>
        </row>
        <row r="8147">
          <cell r="C8147">
            <v>30</v>
          </cell>
          <cell r="I8147">
            <v>0</v>
          </cell>
          <cell r="R8147">
            <v>0</v>
          </cell>
        </row>
        <row r="8148">
          <cell r="C8148">
            <v>30</v>
          </cell>
          <cell r="I8148">
            <v>0</v>
          </cell>
          <cell r="R8148">
            <v>0</v>
          </cell>
        </row>
        <row r="8149">
          <cell r="C8149">
            <v>35</v>
          </cell>
          <cell r="I8149">
            <v>0</v>
          </cell>
          <cell r="R8149">
            <v>0</v>
          </cell>
        </row>
        <row r="8150">
          <cell r="C8150">
            <v>35</v>
          </cell>
          <cell r="I8150">
            <v>0</v>
          </cell>
          <cell r="R8150">
            <v>0</v>
          </cell>
        </row>
        <row r="8151">
          <cell r="C8151">
            <v>35</v>
          </cell>
          <cell r="I8151">
            <v>0</v>
          </cell>
          <cell r="R8151">
            <v>0</v>
          </cell>
        </row>
        <row r="8152">
          <cell r="C8152">
            <v>35</v>
          </cell>
          <cell r="I8152">
            <v>0</v>
          </cell>
          <cell r="R8152">
            <v>0</v>
          </cell>
        </row>
        <row r="8153">
          <cell r="C8153">
            <v>35</v>
          </cell>
          <cell r="I8153">
            <v>0</v>
          </cell>
          <cell r="R8153">
            <v>0</v>
          </cell>
        </row>
        <row r="8154">
          <cell r="C8154">
            <v>35</v>
          </cell>
          <cell r="I8154">
            <v>0</v>
          </cell>
          <cell r="R8154">
            <v>0</v>
          </cell>
        </row>
        <row r="8155">
          <cell r="C8155">
            <v>35</v>
          </cell>
          <cell r="I8155">
            <v>0</v>
          </cell>
          <cell r="R8155">
            <v>0</v>
          </cell>
        </row>
        <row r="8156">
          <cell r="C8156">
            <v>35</v>
          </cell>
          <cell r="I8156">
            <v>0</v>
          </cell>
          <cell r="R8156">
            <v>0</v>
          </cell>
        </row>
        <row r="8157">
          <cell r="C8157">
            <v>35</v>
          </cell>
          <cell r="I8157">
            <v>0</v>
          </cell>
          <cell r="R8157">
            <v>0</v>
          </cell>
        </row>
        <row r="8158">
          <cell r="C8158">
            <v>35</v>
          </cell>
          <cell r="I8158">
            <v>0</v>
          </cell>
          <cell r="R8158">
            <v>0</v>
          </cell>
        </row>
        <row r="8159">
          <cell r="C8159">
            <v>35</v>
          </cell>
          <cell r="I8159">
            <v>0</v>
          </cell>
          <cell r="R8159">
            <v>0</v>
          </cell>
        </row>
        <row r="8160">
          <cell r="C8160">
            <v>35</v>
          </cell>
          <cell r="I8160">
            <v>0</v>
          </cell>
          <cell r="R8160">
            <v>0</v>
          </cell>
        </row>
        <row r="8161">
          <cell r="C8161">
            <v>35</v>
          </cell>
          <cell r="I8161">
            <v>0</v>
          </cell>
          <cell r="R8161">
            <v>0</v>
          </cell>
        </row>
        <row r="8162">
          <cell r="C8162">
            <v>35</v>
          </cell>
          <cell r="I8162">
            <v>0</v>
          </cell>
          <cell r="R8162">
            <v>0</v>
          </cell>
        </row>
        <row r="8163">
          <cell r="C8163">
            <v>35</v>
          </cell>
          <cell r="I8163">
            <v>0</v>
          </cell>
          <cell r="R8163">
            <v>0</v>
          </cell>
        </row>
        <row r="8164">
          <cell r="C8164">
            <v>35</v>
          </cell>
          <cell r="I8164">
            <v>0</v>
          </cell>
          <cell r="R8164">
            <v>0</v>
          </cell>
        </row>
        <row r="8165">
          <cell r="C8165">
            <v>45</v>
          </cell>
          <cell r="I8165">
            <v>0</v>
          </cell>
          <cell r="R8165">
            <v>0</v>
          </cell>
        </row>
        <row r="8166">
          <cell r="C8166">
            <v>45</v>
          </cell>
          <cell r="I8166">
            <v>0</v>
          </cell>
          <cell r="R8166">
            <v>0</v>
          </cell>
        </row>
        <row r="8167">
          <cell r="C8167">
            <v>45</v>
          </cell>
          <cell r="I8167">
            <v>0</v>
          </cell>
          <cell r="R8167">
            <v>0</v>
          </cell>
        </row>
        <row r="8168">
          <cell r="C8168">
            <v>45</v>
          </cell>
          <cell r="I8168">
            <v>0</v>
          </cell>
          <cell r="R8168">
            <v>0</v>
          </cell>
        </row>
        <row r="8169">
          <cell r="C8169">
            <v>45</v>
          </cell>
          <cell r="I8169">
            <v>0</v>
          </cell>
          <cell r="R8169">
            <v>0</v>
          </cell>
        </row>
        <row r="8170">
          <cell r="C8170">
            <v>45</v>
          </cell>
          <cell r="I8170">
            <v>0</v>
          </cell>
          <cell r="R8170">
            <v>0</v>
          </cell>
        </row>
        <row r="8171">
          <cell r="C8171">
            <v>45</v>
          </cell>
          <cell r="I8171">
            <v>0</v>
          </cell>
          <cell r="R8171">
            <v>0</v>
          </cell>
        </row>
        <row r="8172">
          <cell r="C8172">
            <v>45</v>
          </cell>
          <cell r="I8172">
            <v>0</v>
          </cell>
          <cell r="R8172">
            <v>0</v>
          </cell>
        </row>
        <row r="8173">
          <cell r="C8173">
            <v>45</v>
          </cell>
          <cell r="I8173">
            <v>0</v>
          </cell>
          <cell r="R8173">
            <v>0</v>
          </cell>
        </row>
        <row r="8174">
          <cell r="C8174">
            <v>45</v>
          </cell>
          <cell r="I8174">
            <v>0</v>
          </cell>
          <cell r="R8174">
            <v>0</v>
          </cell>
        </row>
        <row r="8175">
          <cell r="C8175">
            <v>45</v>
          </cell>
          <cell r="I8175">
            <v>0</v>
          </cell>
          <cell r="R8175">
            <v>0</v>
          </cell>
        </row>
        <row r="8176">
          <cell r="C8176">
            <v>45</v>
          </cell>
          <cell r="I8176">
            <v>0</v>
          </cell>
          <cell r="R8176">
            <v>0</v>
          </cell>
        </row>
        <row r="8177">
          <cell r="C8177">
            <v>45</v>
          </cell>
          <cell r="I8177">
            <v>0</v>
          </cell>
          <cell r="R8177">
            <v>0</v>
          </cell>
        </row>
        <row r="8178">
          <cell r="C8178">
            <v>45</v>
          </cell>
          <cell r="I8178">
            <v>0</v>
          </cell>
          <cell r="R8178">
            <v>0</v>
          </cell>
        </row>
        <row r="8179">
          <cell r="C8179">
            <v>45</v>
          </cell>
          <cell r="I8179">
            <v>0</v>
          </cell>
          <cell r="R8179">
            <v>0</v>
          </cell>
        </row>
        <row r="8180">
          <cell r="C8180">
            <v>45</v>
          </cell>
          <cell r="I8180">
            <v>0</v>
          </cell>
          <cell r="R8180">
            <v>0</v>
          </cell>
        </row>
        <row r="8181">
          <cell r="C8181">
            <v>47</v>
          </cell>
          <cell r="I8181">
            <v>0</v>
          </cell>
          <cell r="R8181">
            <v>0</v>
          </cell>
        </row>
        <row r="8182">
          <cell r="C8182">
            <v>47</v>
          </cell>
          <cell r="I8182">
            <v>0</v>
          </cell>
          <cell r="R8182">
            <v>0</v>
          </cell>
        </row>
        <row r="8183">
          <cell r="C8183">
            <v>47</v>
          </cell>
          <cell r="I8183">
            <v>0</v>
          </cell>
          <cell r="R8183">
            <v>0</v>
          </cell>
        </row>
        <row r="8184">
          <cell r="C8184">
            <v>47</v>
          </cell>
          <cell r="I8184">
            <v>0</v>
          </cell>
          <cell r="R8184">
            <v>0</v>
          </cell>
        </row>
        <row r="8185">
          <cell r="C8185">
            <v>47</v>
          </cell>
          <cell r="I8185">
            <v>0</v>
          </cell>
          <cell r="R8185">
            <v>0</v>
          </cell>
        </row>
        <row r="8186">
          <cell r="C8186">
            <v>47</v>
          </cell>
          <cell r="I8186">
            <v>0</v>
          </cell>
          <cell r="R8186">
            <v>0</v>
          </cell>
        </row>
        <row r="8187">
          <cell r="C8187">
            <v>47</v>
          </cell>
          <cell r="I8187">
            <v>0</v>
          </cell>
          <cell r="R8187">
            <v>0</v>
          </cell>
        </row>
        <row r="8188">
          <cell r="C8188">
            <v>47</v>
          </cell>
          <cell r="I8188">
            <v>0</v>
          </cell>
          <cell r="R8188">
            <v>0</v>
          </cell>
        </row>
        <row r="8189">
          <cell r="C8189">
            <v>47</v>
          </cell>
          <cell r="I8189">
            <v>0</v>
          </cell>
          <cell r="R8189">
            <v>0</v>
          </cell>
        </row>
        <row r="8190">
          <cell r="C8190">
            <v>47</v>
          </cell>
          <cell r="I8190">
            <v>0</v>
          </cell>
          <cell r="R8190">
            <v>0</v>
          </cell>
        </row>
        <row r="8191">
          <cell r="C8191">
            <v>47</v>
          </cell>
          <cell r="I8191">
            <v>0</v>
          </cell>
          <cell r="R8191">
            <v>0</v>
          </cell>
        </row>
        <row r="8192">
          <cell r="C8192">
            <v>47</v>
          </cell>
          <cell r="I8192">
            <v>0</v>
          </cell>
          <cell r="R8192">
            <v>0</v>
          </cell>
        </row>
        <row r="8193">
          <cell r="C8193">
            <v>47</v>
          </cell>
          <cell r="I8193">
            <v>0</v>
          </cell>
          <cell r="R8193">
            <v>0</v>
          </cell>
        </row>
        <row r="8194">
          <cell r="C8194">
            <v>47</v>
          </cell>
          <cell r="I8194">
            <v>0</v>
          </cell>
          <cell r="R8194">
            <v>0</v>
          </cell>
        </row>
        <row r="8195">
          <cell r="C8195">
            <v>47</v>
          </cell>
          <cell r="I8195">
            <v>0</v>
          </cell>
          <cell r="R8195">
            <v>0</v>
          </cell>
        </row>
        <row r="8196">
          <cell r="C8196">
            <v>47</v>
          </cell>
          <cell r="I8196">
            <v>0</v>
          </cell>
          <cell r="R8196">
            <v>0</v>
          </cell>
        </row>
        <row r="8197">
          <cell r="C8197">
            <v>50</v>
          </cell>
          <cell r="I8197">
            <v>0</v>
          </cell>
          <cell r="R8197">
            <v>0</v>
          </cell>
        </row>
        <row r="8198">
          <cell r="C8198">
            <v>50</v>
          </cell>
          <cell r="I8198">
            <v>0</v>
          </cell>
          <cell r="R8198">
            <v>0</v>
          </cell>
        </row>
        <row r="8199">
          <cell r="C8199">
            <v>50</v>
          </cell>
          <cell r="I8199">
            <v>0</v>
          </cell>
          <cell r="R8199">
            <v>0</v>
          </cell>
        </row>
        <row r="8200">
          <cell r="C8200">
            <v>50</v>
          </cell>
          <cell r="I8200">
            <v>0</v>
          </cell>
          <cell r="R8200">
            <v>0</v>
          </cell>
        </row>
        <row r="8201">
          <cell r="C8201">
            <v>50</v>
          </cell>
          <cell r="I8201">
            <v>0</v>
          </cell>
          <cell r="R8201">
            <v>0</v>
          </cell>
        </row>
        <row r="8202">
          <cell r="C8202">
            <v>50</v>
          </cell>
          <cell r="I8202">
            <v>0</v>
          </cell>
          <cell r="R8202">
            <v>0</v>
          </cell>
        </row>
        <row r="8203">
          <cell r="C8203">
            <v>50</v>
          </cell>
          <cell r="I8203">
            <v>0</v>
          </cell>
          <cell r="R8203">
            <v>0</v>
          </cell>
        </row>
        <row r="8204">
          <cell r="C8204">
            <v>50</v>
          </cell>
          <cell r="I8204">
            <v>0</v>
          </cell>
          <cell r="R8204">
            <v>0</v>
          </cell>
        </row>
        <row r="8205">
          <cell r="C8205">
            <v>50</v>
          </cell>
          <cell r="I8205">
            <v>0</v>
          </cell>
          <cell r="R8205">
            <v>0</v>
          </cell>
        </row>
        <row r="8206">
          <cell r="C8206">
            <v>50</v>
          </cell>
          <cell r="I8206">
            <v>0</v>
          </cell>
          <cell r="R8206">
            <v>0</v>
          </cell>
        </row>
        <row r="8207">
          <cell r="C8207">
            <v>50</v>
          </cell>
          <cell r="I8207">
            <v>0</v>
          </cell>
          <cell r="R8207">
            <v>0</v>
          </cell>
        </row>
        <row r="8208">
          <cell r="C8208">
            <v>50</v>
          </cell>
          <cell r="I8208">
            <v>0</v>
          </cell>
          <cell r="R8208">
            <v>0</v>
          </cell>
        </row>
        <row r="8209">
          <cell r="C8209">
            <v>50</v>
          </cell>
          <cell r="I8209">
            <v>0</v>
          </cell>
          <cell r="R8209">
            <v>0</v>
          </cell>
        </row>
        <row r="8210">
          <cell r="C8210">
            <v>50</v>
          </cell>
          <cell r="I8210">
            <v>0</v>
          </cell>
          <cell r="R8210">
            <v>0</v>
          </cell>
        </row>
        <row r="8211">
          <cell r="C8211">
            <v>50</v>
          </cell>
          <cell r="I8211">
            <v>0</v>
          </cell>
          <cell r="R8211">
            <v>0</v>
          </cell>
        </row>
        <row r="8212">
          <cell r="C8212">
            <v>50</v>
          </cell>
          <cell r="I8212">
            <v>0</v>
          </cell>
          <cell r="R8212">
            <v>0</v>
          </cell>
        </row>
      </sheetData>
      <sheetData sheetId="23">
        <row r="48">
          <cell r="E48">
            <v>4881000062.916353</v>
          </cell>
        </row>
      </sheetData>
      <sheetData sheetId="24">
        <row r="6">
          <cell r="G6">
            <v>0.052804666666666666</v>
          </cell>
        </row>
        <row r="7">
          <cell r="G7">
            <v>0.14441507654492156</v>
          </cell>
        </row>
      </sheetData>
      <sheetData sheetId="28">
        <row r="1">
          <cell r="L1">
            <v>2017</v>
          </cell>
          <cell r="M1">
            <v>2017</v>
          </cell>
          <cell r="N1">
            <v>2017</v>
          </cell>
          <cell r="O1">
            <v>2018</v>
          </cell>
          <cell r="P1">
            <v>2018</v>
          </cell>
          <cell r="Q1">
            <v>2018</v>
          </cell>
          <cell r="R1">
            <v>2019</v>
          </cell>
          <cell r="S1">
            <v>2019</v>
          </cell>
          <cell r="T1">
            <v>2019</v>
          </cell>
          <cell r="U1">
            <v>2020</v>
          </cell>
          <cell r="V1">
            <v>2020</v>
          </cell>
          <cell r="W1">
            <v>2020</v>
          </cell>
          <cell r="X1">
            <v>2021</v>
          </cell>
          <cell r="Y1">
            <v>2021</v>
          </cell>
          <cell r="Z1">
            <v>2021</v>
          </cell>
        </row>
        <row r="2">
          <cell r="L2" t="str">
            <v>Downside</v>
          </cell>
          <cell r="M2" t="str">
            <v>Base</v>
          </cell>
          <cell r="N2" t="str">
            <v>Upside</v>
          </cell>
          <cell r="O2" t="str">
            <v>Downside</v>
          </cell>
          <cell r="P2" t="str">
            <v>Base</v>
          </cell>
          <cell r="Q2" t="str">
            <v>Upside</v>
          </cell>
          <cell r="R2" t="str">
            <v>Downside</v>
          </cell>
          <cell r="S2" t="str">
            <v>Base</v>
          </cell>
          <cell r="T2" t="str">
            <v>Upside</v>
          </cell>
          <cell r="U2" t="str">
            <v>Downside</v>
          </cell>
          <cell r="V2" t="str">
            <v>Base</v>
          </cell>
          <cell r="W2" t="str">
            <v>Upside</v>
          </cell>
          <cell r="X2" t="str">
            <v>Downside</v>
          </cell>
          <cell r="Y2" t="str">
            <v>Base</v>
          </cell>
          <cell r="Z2" t="str">
            <v>Upside</v>
          </cell>
        </row>
        <row r="3">
          <cell r="B3" t="str">
            <v>Days Sales Outstanding</v>
          </cell>
          <cell r="L3">
            <v>25.6</v>
          </cell>
          <cell r="M3">
            <v>25.6</v>
          </cell>
          <cell r="N3">
            <v>25.6</v>
          </cell>
          <cell r="O3">
            <v>25.6</v>
          </cell>
          <cell r="P3">
            <v>25.6</v>
          </cell>
          <cell r="Q3">
            <v>25.6</v>
          </cell>
          <cell r="R3">
            <v>25.6</v>
          </cell>
          <cell r="S3">
            <v>25.6</v>
          </cell>
          <cell r="T3">
            <v>25.6</v>
          </cell>
          <cell r="U3">
            <v>25.6</v>
          </cell>
          <cell r="V3">
            <v>25.6</v>
          </cell>
          <cell r="W3">
            <v>25.6</v>
          </cell>
          <cell r="X3">
            <v>25.6</v>
          </cell>
          <cell r="Y3">
            <v>25.6</v>
          </cell>
          <cell r="Z3">
            <v>25.6</v>
          </cell>
        </row>
        <row r="4">
          <cell r="B4" t="str">
            <v>Days Inventory Held</v>
          </cell>
          <cell r="L4">
            <v>80</v>
          </cell>
          <cell r="M4">
            <v>80</v>
          </cell>
          <cell r="N4">
            <v>80</v>
          </cell>
          <cell r="O4">
            <v>80</v>
          </cell>
          <cell r="P4">
            <v>80</v>
          </cell>
          <cell r="Q4">
            <v>80</v>
          </cell>
          <cell r="R4">
            <v>80</v>
          </cell>
          <cell r="S4">
            <v>80</v>
          </cell>
          <cell r="T4">
            <v>80</v>
          </cell>
          <cell r="U4">
            <v>80</v>
          </cell>
          <cell r="V4">
            <v>80</v>
          </cell>
          <cell r="W4">
            <v>80</v>
          </cell>
          <cell r="X4">
            <v>80</v>
          </cell>
          <cell r="Y4">
            <v>80</v>
          </cell>
          <cell r="Z4">
            <v>80</v>
          </cell>
        </row>
        <row r="5">
          <cell r="B5" t="str">
            <v>Deferred Tax Asset, Current</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B6" t="str">
            <v>Other Current Assets</v>
          </cell>
          <cell r="L6">
            <v>0.28</v>
          </cell>
          <cell r="M6">
            <v>0.28</v>
          </cell>
          <cell r="N6">
            <v>0.28</v>
          </cell>
          <cell r="O6">
            <v>0.28</v>
          </cell>
          <cell r="P6">
            <v>0.28</v>
          </cell>
          <cell r="Q6">
            <v>0.28</v>
          </cell>
          <cell r="R6">
            <v>0.28</v>
          </cell>
          <cell r="S6">
            <v>0.28</v>
          </cell>
          <cell r="T6">
            <v>0.28</v>
          </cell>
          <cell r="U6">
            <v>0.28</v>
          </cell>
          <cell r="V6">
            <v>0.28</v>
          </cell>
          <cell r="W6">
            <v>0.28</v>
          </cell>
          <cell r="X6">
            <v>0.28</v>
          </cell>
          <cell r="Y6">
            <v>0.28</v>
          </cell>
          <cell r="Z6">
            <v>0.28</v>
          </cell>
        </row>
        <row r="7">
          <cell r="B7" t="str">
            <v>Other Long-Term Assets</v>
          </cell>
          <cell r="L7">
            <v>0.12</v>
          </cell>
          <cell r="M7">
            <v>0.12</v>
          </cell>
          <cell r="N7">
            <v>0.12</v>
          </cell>
          <cell r="O7">
            <v>0.12</v>
          </cell>
          <cell r="P7">
            <v>0.12</v>
          </cell>
          <cell r="Q7">
            <v>0.12</v>
          </cell>
          <cell r="R7">
            <v>0.12</v>
          </cell>
          <cell r="S7">
            <v>0.12</v>
          </cell>
          <cell r="T7">
            <v>0.12</v>
          </cell>
          <cell r="U7">
            <v>0.12</v>
          </cell>
          <cell r="V7">
            <v>0.12</v>
          </cell>
          <cell r="W7">
            <v>0.12</v>
          </cell>
          <cell r="X7">
            <v>0.12</v>
          </cell>
          <cell r="Y7">
            <v>0.12</v>
          </cell>
          <cell r="Z7">
            <v>0.12</v>
          </cell>
        </row>
        <row r="8">
          <cell r="B8" t="str">
            <v>Liabilities</v>
          </cell>
        </row>
        <row r="9">
          <cell r="B9" t="str">
            <v>Days Payables Outstanding</v>
          </cell>
          <cell r="L9">
            <v>47</v>
          </cell>
          <cell r="M9">
            <v>47</v>
          </cell>
          <cell r="N9">
            <v>47</v>
          </cell>
          <cell r="O9">
            <v>47</v>
          </cell>
          <cell r="P9">
            <v>47</v>
          </cell>
          <cell r="Q9">
            <v>47</v>
          </cell>
          <cell r="R9">
            <v>47</v>
          </cell>
          <cell r="S9">
            <v>47</v>
          </cell>
          <cell r="T9">
            <v>47</v>
          </cell>
          <cell r="U9">
            <v>47</v>
          </cell>
          <cell r="V9">
            <v>47</v>
          </cell>
          <cell r="W9">
            <v>47</v>
          </cell>
          <cell r="X9">
            <v>47</v>
          </cell>
          <cell r="Y9">
            <v>47</v>
          </cell>
          <cell r="Z9">
            <v>47</v>
          </cell>
        </row>
        <row r="10">
          <cell r="B10" t="str">
            <v>Deferred Revenue</v>
          </cell>
          <cell r="L10">
            <v>0.034</v>
          </cell>
          <cell r="M10">
            <v>0.034</v>
          </cell>
          <cell r="N10">
            <v>0.034</v>
          </cell>
          <cell r="O10">
            <v>0.034</v>
          </cell>
          <cell r="P10">
            <v>0.034</v>
          </cell>
          <cell r="Q10">
            <v>0.034</v>
          </cell>
          <cell r="R10">
            <v>0.034</v>
          </cell>
          <cell r="S10">
            <v>0.034</v>
          </cell>
          <cell r="T10">
            <v>0.034</v>
          </cell>
          <cell r="U10">
            <v>0.034</v>
          </cell>
          <cell r="V10">
            <v>0.034</v>
          </cell>
          <cell r="W10">
            <v>0.034</v>
          </cell>
          <cell r="X10">
            <v>0.034</v>
          </cell>
          <cell r="Y10">
            <v>0.034</v>
          </cell>
          <cell r="Z10">
            <v>0.034</v>
          </cell>
        </row>
        <row r="11">
          <cell r="B11" t="str">
            <v>Accrued Expenses</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B12" t="str">
            <v>Short-Term Debt</v>
          </cell>
          <cell r="L12">
            <v>0.033</v>
          </cell>
          <cell r="M12">
            <v>0.033</v>
          </cell>
          <cell r="N12">
            <v>0.033</v>
          </cell>
          <cell r="O12">
            <v>0.033</v>
          </cell>
          <cell r="P12">
            <v>0.033</v>
          </cell>
          <cell r="Q12">
            <v>0.033</v>
          </cell>
          <cell r="R12">
            <v>0.033</v>
          </cell>
          <cell r="S12">
            <v>0.033</v>
          </cell>
          <cell r="T12">
            <v>0.033</v>
          </cell>
          <cell r="U12">
            <v>0.033</v>
          </cell>
          <cell r="V12">
            <v>0.033</v>
          </cell>
          <cell r="W12">
            <v>0.033</v>
          </cell>
          <cell r="X12">
            <v>0.033</v>
          </cell>
          <cell r="Y12">
            <v>0.033</v>
          </cell>
          <cell r="Z12">
            <v>0.033</v>
          </cell>
        </row>
        <row r="13">
          <cell r="B13" t="str">
            <v>Current Portion of Long-Term Debt</v>
          </cell>
          <cell r="L13">
            <v>0.067</v>
          </cell>
          <cell r="M13">
            <v>0.067</v>
          </cell>
          <cell r="N13">
            <v>0.067</v>
          </cell>
          <cell r="O13">
            <v>0.067</v>
          </cell>
          <cell r="P13">
            <v>0.067</v>
          </cell>
          <cell r="Q13">
            <v>0.067</v>
          </cell>
          <cell r="R13">
            <v>0.067</v>
          </cell>
          <cell r="S13">
            <v>0.067</v>
          </cell>
          <cell r="T13">
            <v>0.067</v>
          </cell>
          <cell r="U13">
            <v>0.067</v>
          </cell>
          <cell r="V13">
            <v>0.067</v>
          </cell>
          <cell r="W13">
            <v>0.067</v>
          </cell>
          <cell r="X13">
            <v>0.067</v>
          </cell>
          <cell r="Y13">
            <v>0.067</v>
          </cell>
          <cell r="Z13">
            <v>0.067</v>
          </cell>
        </row>
        <row r="14">
          <cell r="B14" t="str">
            <v>Employee Related Liabilities</v>
          </cell>
          <cell r="L14">
            <v>0.06</v>
          </cell>
          <cell r="M14">
            <v>0.06</v>
          </cell>
          <cell r="N14">
            <v>0.06</v>
          </cell>
          <cell r="O14">
            <v>0.06</v>
          </cell>
          <cell r="P14">
            <v>0.06</v>
          </cell>
          <cell r="Q14">
            <v>0.06</v>
          </cell>
          <cell r="R14">
            <v>0.06</v>
          </cell>
          <cell r="S14">
            <v>0.06</v>
          </cell>
          <cell r="T14">
            <v>0.06</v>
          </cell>
          <cell r="U14">
            <v>0.06</v>
          </cell>
          <cell r="V14">
            <v>0.06</v>
          </cell>
          <cell r="W14">
            <v>0.06</v>
          </cell>
          <cell r="X14">
            <v>0.06</v>
          </cell>
          <cell r="Y14">
            <v>0.06</v>
          </cell>
          <cell r="Z14">
            <v>0.06</v>
          </cell>
        </row>
        <row r="15">
          <cell r="B15" t="str">
            <v>Other Current Liabilities</v>
          </cell>
          <cell r="L15">
            <v>0.08</v>
          </cell>
          <cell r="M15">
            <v>0.08</v>
          </cell>
          <cell r="N15">
            <v>0.08</v>
          </cell>
          <cell r="O15">
            <v>0.08</v>
          </cell>
          <cell r="P15">
            <v>0.08</v>
          </cell>
          <cell r="Q15">
            <v>0.08</v>
          </cell>
          <cell r="R15">
            <v>0.08</v>
          </cell>
          <cell r="S15">
            <v>0.08</v>
          </cell>
          <cell r="T15">
            <v>0.08</v>
          </cell>
          <cell r="U15">
            <v>0.08</v>
          </cell>
          <cell r="V15">
            <v>0.08</v>
          </cell>
          <cell r="W15">
            <v>0.08</v>
          </cell>
          <cell r="X15">
            <v>0.08</v>
          </cell>
          <cell r="Y15">
            <v>0.08</v>
          </cell>
          <cell r="Z15">
            <v>0.08</v>
          </cell>
        </row>
        <row r="16">
          <cell r="B16" t="str">
            <v>Long-Term Deferred Revenue</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B17" t="str">
            <v>Long-Term Deferred Tax Asset (Liability)</v>
          </cell>
          <cell r="L17">
            <v>0.005</v>
          </cell>
          <cell r="M17">
            <v>0.005</v>
          </cell>
          <cell r="N17">
            <v>0.005</v>
          </cell>
          <cell r="O17">
            <v>0.005</v>
          </cell>
          <cell r="P17">
            <v>0.005</v>
          </cell>
          <cell r="Q17">
            <v>0.005</v>
          </cell>
          <cell r="R17">
            <v>0.005</v>
          </cell>
          <cell r="S17">
            <v>0.005</v>
          </cell>
          <cell r="T17">
            <v>0.005</v>
          </cell>
          <cell r="U17">
            <v>0.005</v>
          </cell>
          <cell r="V17">
            <v>0.005</v>
          </cell>
          <cell r="W17">
            <v>0.005</v>
          </cell>
          <cell r="X17">
            <v>0.005</v>
          </cell>
          <cell r="Y17">
            <v>0.005</v>
          </cell>
          <cell r="Z17">
            <v>0.005</v>
          </cell>
        </row>
        <row r="18">
          <cell r="B18" t="str">
            <v>Deferred Income Taxes</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B19" t="str">
            <v>Accrued Income Taxes</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B20" t="str">
            <v>Other Long-Term Liabilities</v>
          </cell>
          <cell r="L20">
            <v>0.06</v>
          </cell>
          <cell r="M20">
            <v>0.06</v>
          </cell>
          <cell r="N20">
            <v>0.06</v>
          </cell>
          <cell r="O20">
            <v>0.06</v>
          </cell>
          <cell r="P20">
            <v>0.06</v>
          </cell>
          <cell r="Q20">
            <v>0.06</v>
          </cell>
          <cell r="R20">
            <v>0.06</v>
          </cell>
          <cell r="S20">
            <v>0.06</v>
          </cell>
          <cell r="T20">
            <v>0.06</v>
          </cell>
          <cell r="U20">
            <v>0.06</v>
          </cell>
          <cell r="V20">
            <v>0.06</v>
          </cell>
          <cell r="W20">
            <v>0.06</v>
          </cell>
          <cell r="X20">
            <v>0.06</v>
          </cell>
          <cell r="Y20">
            <v>0.06</v>
          </cell>
          <cell r="Z20">
            <v>0.06</v>
          </cell>
        </row>
      </sheetData>
      <sheetData sheetId="29">
        <row r="3">
          <cell r="L3">
            <v>0.03</v>
          </cell>
          <cell r="M3">
            <v>0.03</v>
          </cell>
          <cell r="N3">
            <v>0.03</v>
          </cell>
          <cell r="O3">
            <v>0.02</v>
          </cell>
          <cell r="P3">
            <v>0.026</v>
          </cell>
          <cell r="Q3">
            <v>0.054</v>
          </cell>
          <cell r="R3">
            <v>0.05</v>
          </cell>
          <cell r="S3">
            <v>0.06</v>
          </cell>
          <cell r="T3">
            <v>0.07</v>
          </cell>
          <cell r="U3">
            <v>0.06</v>
          </cell>
          <cell r="V3">
            <v>0.085</v>
          </cell>
          <cell r="W3">
            <v>0.11</v>
          </cell>
          <cell r="X3">
            <v>0.07</v>
          </cell>
          <cell r="Y3">
            <v>0.1</v>
          </cell>
          <cell r="Z3">
            <v>0.13</v>
          </cell>
        </row>
        <row r="4">
          <cell r="L4">
            <v>-0.376</v>
          </cell>
          <cell r="M4">
            <v>-0.376</v>
          </cell>
          <cell r="N4">
            <v>-0.376</v>
          </cell>
          <cell r="O4">
            <v>-0.376</v>
          </cell>
          <cell r="P4">
            <v>-0.376</v>
          </cell>
          <cell r="Q4">
            <v>-0.376</v>
          </cell>
          <cell r="R4">
            <v>-0.376</v>
          </cell>
          <cell r="S4">
            <v>-0.376</v>
          </cell>
          <cell r="T4">
            <v>-0.376</v>
          </cell>
          <cell r="U4">
            <v>-0.376</v>
          </cell>
          <cell r="V4">
            <v>-0.376</v>
          </cell>
          <cell r="W4">
            <v>-0.376</v>
          </cell>
          <cell r="X4">
            <v>-0.376</v>
          </cell>
          <cell r="Y4">
            <v>-0.376</v>
          </cell>
          <cell r="Z4">
            <v>-0.376</v>
          </cell>
        </row>
        <row r="6">
          <cell r="L6">
            <v>-0.21</v>
          </cell>
          <cell r="M6">
            <v>-0.21</v>
          </cell>
          <cell r="N6">
            <v>-0.21</v>
          </cell>
          <cell r="O6">
            <v>-0.21</v>
          </cell>
          <cell r="P6">
            <v>-0.21</v>
          </cell>
          <cell r="Q6">
            <v>-0.21</v>
          </cell>
          <cell r="R6">
            <v>-0.21</v>
          </cell>
          <cell r="S6">
            <v>-0.21</v>
          </cell>
          <cell r="T6">
            <v>-0.21</v>
          </cell>
          <cell r="U6">
            <v>-0.21</v>
          </cell>
          <cell r="V6">
            <v>-0.21</v>
          </cell>
          <cell r="W6">
            <v>-0.21</v>
          </cell>
          <cell r="X6">
            <v>-0.21</v>
          </cell>
          <cell r="Y6">
            <v>-0.21</v>
          </cell>
          <cell r="Z6">
            <v>-0.21</v>
          </cell>
        </row>
        <row r="9">
          <cell r="L9">
            <v>-0.147</v>
          </cell>
          <cell r="M9">
            <v>-0.147</v>
          </cell>
          <cell r="N9">
            <v>-0.147</v>
          </cell>
          <cell r="O9">
            <v>-0.147</v>
          </cell>
          <cell r="P9">
            <v>-0.147</v>
          </cell>
          <cell r="Q9">
            <v>-0.147</v>
          </cell>
          <cell r="R9">
            <v>-0.147</v>
          </cell>
          <cell r="S9">
            <v>-0.147</v>
          </cell>
          <cell r="T9">
            <v>-0.147</v>
          </cell>
          <cell r="U9">
            <v>-0.147</v>
          </cell>
          <cell r="V9">
            <v>-0.147</v>
          </cell>
          <cell r="W9">
            <v>-0.147</v>
          </cell>
          <cell r="X9">
            <v>-0.147</v>
          </cell>
          <cell r="Y9">
            <v>-0.147</v>
          </cell>
          <cell r="Z9">
            <v>-0.147</v>
          </cell>
        </row>
        <row r="10">
          <cell r="L10">
            <v>-0.007</v>
          </cell>
          <cell r="M10">
            <v>-0.007</v>
          </cell>
          <cell r="N10">
            <v>-0.007</v>
          </cell>
          <cell r="O10">
            <v>-0.007</v>
          </cell>
          <cell r="P10">
            <v>-0.007</v>
          </cell>
          <cell r="Q10">
            <v>-0.007</v>
          </cell>
          <cell r="R10">
            <v>-0.007</v>
          </cell>
          <cell r="S10">
            <v>-0.007</v>
          </cell>
          <cell r="T10">
            <v>-0.007</v>
          </cell>
          <cell r="U10">
            <v>-0.007</v>
          </cell>
          <cell r="V10">
            <v>-0.007</v>
          </cell>
          <cell r="W10">
            <v>-0.007</v>
          </cell>
          <cell r="X10">
            <v>-0.007</v>
          </cell>
          <cell r="Y10">
            <v>-0.007</v>
          </cell>
          <cell r="Z10">
            <v>-0.007</v>
          </cell>
        </row>
        <row r="11">
          <cell r="L11">
            <v>-0.005</v>
          </cell>
          <cell r="M11">
            <v>-0.005</v>
          </cell>
          <cell r="N11">
            <v>-0.005</v>
          </cell>
          <cell r="O11">
            <v>-0.005</v>
          </cell>
          <cell r="P11">
            <v>-0.005</v>
          </cell>
          <cell r="Q11">
            <v>-0.005</v>
          </cell>
          <cell r="R11">
            <v>-0.005</v>
          </cell>
          <cell r="S11">
            <v>-0.005</v>
          </cell>
          <cell r="T11">
            <v>-0.005</v>
          </cell>
          <cell r="U11">
            <v>-0.005</v>
          </cell>
          <cell r="V11">
            <v>-0.005</v>
          </cell>
          <cell r="W11">
            <v>-0.005</v>
          </cell>
          <cell r="X11">
            <v>-0.005</v>
          </cell>
          <cell r="Y11">
            <v>-0.005</v>
          </cell>
          <cell r="Z11">
            <v>-0.005</v>
          </cell>
        </row>
        <row r="12">
          <cell r="L12">
            <v>-0.071</v>
          </cell>
          <cell r="M12">
            <v>-0.071</v>
          </cell>
          <cell r="N12">
            <v>-0.071</v>
          </cell>
          <cell r="O12">
            <v>-0.071</v>
          </cell>
          <cell r="P12">
            <v>-0.071</v>
          </cell>
          <cell r="Q12">
            <v>-0.071</v>
          </cell>
          <cell r="R12">
            <v>-0.071</v>
          </cell>
          <cell r="S12">
            <v>-0.071</v>
          </cell>
          <cell r="T12">
            <v>-0.071</v>
          </cell>
          <cell r="U12">
            <v>-0.071</v>
          </cell>
          <cell r="V12">
            <v>-0.071</v>
          </cell>
          <cell r="W12">
            <v>-0.071</v>
          </cell>
          <cell r="X12">
            <v>-0.071</v>
          </cell>
          <cell r="Y12">
            <v>-0.071</v>
          </cell>
          <cell r="Z12">
            <v>-0.071</v>
          </cell>
        </row>
        <row r="13">
          <cell r="L13">
            <v>-0.022</v>
          </cell>
          <cell r="M13">
            <v>-0.022</v>
          </cell>
          <cell r="N13">
            <v>-0.022</v>
          </cell>
          <cell r="O13">
            <v>-0.022</v>
          </cell>
          <cell r="P13">
            <v>-0.022</v>
          </cell>
          <cell r="Q13">
            <v>-0.022</v>
          </cell>
          <cell r="R13">
            <v>-0.022</v>
          </cell>
          <cell r="S13">
            <v>-0.022</v>
          </cell>
          <cell r="T13">
            <v>-0.022</v>
          </cell>
          <cell r="U13">
            <v>-0.022</v>
          </cell>
          <cell r="V13">
            <v>-0.022</v>
          </cell>
          <cell r="W13">
            <v>-0.022</v>
          </cell>
          <cell r="X13">
            <v>-0.022</v>
          </cell>
          <cell r="Y13">
            <v>-0.022</v>
          </cell>
          <cell r="Z13">
            <v>-0.022</v>
          </cell>
        </row>
        <row r="15">
          <cell r="L15">
            <v>0.007</v>
          </cell>
          <cell r="M15">
            <v>0.007</v>
          </cell>
          <cell r="N15">
            <v>0.007</v>
          </cell>
          <cell r="O15">
            <v>0.007</v>
          </cell>
          <cell r="P15">
            <v>0.007</v>
          </cell>
          <cell r="Q15">
            <v>0.007</v>
          </cell>
          <cell r="R15">
            <v>0.007</v>
          </cell>
          <cell r="S15">
            <v>0.007</v>
          </cell>
          <cell r="T15">
            <v>0.007</v>
          </cell>
          <cell r="U15">
            <v>0.007</v>
          </cell>
          <cell r="V15">
            <v>0.007</v>
          </cell>
          <cell r="W15">
            <v>0.007</v>
          </cell>
          <cell r="X15">
            <v>0.007</v>
          </cell>
          <cell r="Y15">
            <v>0.007</v>
          </cell>
          <cell r="Z15">
            <v>0.007</v>
          </cell>
        </row>
        <row r="16">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8">
          <cell r="L18">
            <v>-0.231</v>
          </cell>
          <cell r="M18">
            <v>-0.231</v>
          </cell>
          <cell r="N18">
            <v>-0.231</v>
          </cell>
          <cell r="O18">
            <v>-0.231</v>
          </cell>
          <cell r="P18">
            <v>-0.231</v>
          </cell>
          <cell r="Q18">
            <v>-0.231</v>
          </cell>
          <cell r="R18">
            <v>-0.231</v>
          </cell>
          <cell r="S18">
            <v>-0.231</v>
          </cell>
          <cell r="T18">
            <v>-0.231</v>
          </cell>
          <cell r="U18">
            <v>-0.231</v>
          </cell>
          <cell r="V18">
            <v>-0.231</v>
          </cell>
          <cell r="W18">
            <v>-0.231</v>
          </cell>
          <cell r="X18">
            <v>-0.231</v>
          </cell>
          <cell r="Y18">
            <v>-0.231</v>
          </cell>
          <cell r="Z18">
            <v>-0.231</v>
          </cell>
        </row>
        <row r="20">
          <cell r="L20">
            <v>-0.13</v>
          </cell>
          <cell r="M20">
            <v>-0.13</v>
          </cell>
          <cell r="N20">
            <v>-0.13</v>
          </cell>
          <cell r="O20">
            <v>-0.1</v>
          </cell>
          <cell r="P20">
            <v>-0.1</v>
          </cell>
          <cell r="Q20">
            <v>-0.1</v>
          </cell>
          <cell r="R20">
            <v>-0.1</v>
          </cell>
          <cell r="S20">
            <v>-0.1</v>
          </cell>
          <cell r="T20">
            <v>-0.1</v>
          </cell>
          <cell r="U20">
            <v>-0.1</v>
          </cell>
          <cell r="V20">
            <v>-0.1</v>
          </cell>
          <cell r="W20">
            <v>-0.1</v>
          </cell>
          <cell r="X20">
            <v>-0.1</v>
          </cell>
          <cell r="Y20">
            <v>-0.1</v>
          </cell>
          <cell r="Z20">
            <v>-0.1</v>
          </cell>
        </row>
      </sheetData>
      <sheetData sheetId="30">
        <row r="3">
          <cell r="B3" t="str">
            <v>Allowances For Doubtful Accounts Receivable</v>
          </cell>
          <cell r="L3">
            <v>0</v>
          </cell>
          <cell r="M3">
            <v>0</v>
          </cell>
          <cell r="N3">
            <v>0</v>
          </cell>
          <cell r="O3">
            <v>0</v>
          </cell>
          <cell r="P3">
            <v>0</v>
          </cell>
          <cell r="Q3">
            <v>0</v>
          </cell>
          <cell r="R3">
            <v>0</v>
          </cell>
          <cell r="S3">
            <v>0</v>
          </cell>
          <cell r="T3">
            <v>0</v>
          </cell>
          <cell r="U3">
            <v>0</v>
          </cell>
          <cell r="V3">
            <v>0</v>
          </cell>
          <cell r="W3">
            <v>0</v>
          </cell>
          <cell r="X3">
            <v>0</v>
          </cell>
          <cell r="Y3">
            <v>0</v>
          </cell>
          <cell r="Z3">
            <v>0</v>
          </cell>
        </row>
        <row r="4">
          <cell r="B4" t="str">
            <v>CFI</v>
          </cell>
        </row>
        <row r="5">
          <cell r="B5" t="str">
            <v>CAPEX</v>
          </cell>
          <cell r="L5">
            <v>0.14</v>
          </cell>
          <cell r="M5">
            <v>0.14</v>
          </cell>
          <cell r="N5">
            <v>0.14</v>
          </cell>
          <cell r="O5">
            <v>0.14</v>
          </cell>
          <cell r="P5">
            <v>0.14</v>
          </cell>
          <cell r="Q5">
            <v>0.14</v>
          </cell>
          <cell r="R5">
            <v>0.14</v>
          </cell>
          <cell r="S5">
            <v>0.14</v>
          </cell>
          <cell r="T5">
            <v>0.14</v>
          </cell>
          <cell r="U5">
            <v>0.14</v>
          </cell>
          <cell r="V5">
            <v>0.14</v>
          </cell>
          <cell r="W5">
            <v>0.14</v>
          </cell>
          <cell r="X5">
            <v>0.14</v>
          </cell>
          <cell r="Y5">
            <v>0.14</v>
          </cell>
          <cell r="Z5">
            <v>0.14</v>
          </cell>
        </row>
        <row r="6">
          <cell r="B6" t="str">
            <v>Acquisitions/Divestitures, Net Of Cash Acquired</v>
          </cell>
          <cell r="L6">
            <v>0.02</v>
          </cell>
          <cell r="M6">
            <v>0.02</v>
          </cell>
          <cell r="N6">
            <v>0.02</v>
          </cell>
          <cell r="O6">
            <v>0.02</v>
          </cell>
          <cell r="P6">
            <v>0.02</v>
          </cell>
          <cell r="Q6">
            <v>0.02</v>
          </cell>
          <cell r="R6">
            <v>0.02</v>
          </cell>
          <cell r="S6">
            <v>0.02</v>
          </cell>
          <cell r="T6">
            <v>0.02</v>
          </cell>
          <cell r="U6">
            <v>0.02</v>
          </cell>
          <cell r="V6">
            <v>0.02</v>
          </cell>
          <cell r="W6">
            <v>0.02</v>
          </cell>
          <cell r="X6">
            <v>0.02</v>
          </cell>
          <cell r="Y6">
            <v>0.02</v>
          </cell>
          <cell r="Z6">
            <v>0.02</v>
          </cell>
        </row>
        <row r="7">
          <cell r="B7" t="str">
            <v>CFF</v>
          </cell>
        </row>
        <row r="8">
          <cell r="B8" t="str">
            <v>Common Payout</v>
          </cell>
          <cell r="L8">
            <v>0.5</v>
          </cell>
          <cell r="M8">
            <v>0.5</v>
          </cell>
          <cell r="N8">
            <v>0.5</v>
          </cell>
          <cell r="O8">
            <v>0.5</v>
          </cell>
          <cell r="P8">
            <v>0.5</v>
          </cell>
          <cell r="Q8">
            <v>0.5</v>
          </cell>
          <cell r="R8">
            <v>0.5</v>
          </cell>
          <cell r="S8">
            <v>0.5</v>
          </cell>
          <cell r="T8">
            <v>0.5</v>
          </cell>
          <cell r="U8">
            <v>0.5</v>
          </cell>
          <cell r="V8">
            <v>0.5</v>
          </cell>
          <cell r="W8">
            <v>0.5</v>
          </cell>
          <cell r="X8">
            <v>0.5</v>
          </cell>
          <cell r="Y8">
            <v>0.5</v>
          </cell>
          <cell r="Z8">
            <v>0.5</v>
          </cell>
        </row>
        <row r="9">
          <cell r="B9" t="str">
            <v>Effect Of Exchange Rate Changes On Cash And Equivalents</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sheetData>
      <sheetData sheetId="31">
        <row r="4">
          <cell r="C4">
            <v>2008</v>
          </cell>
          <cell r="D4">
            <v>2009</v>
          </cell>
          <cell r="E4">
            <v>2010</v>
          </cell>
          <cell r="F4">
            <v>2011</v>
          </cell>
          <cell r="G4">
            <v>2012</v>
          </cell>
          <cell r="H4">
            <v>2013</v>
          </cell>
          <cell r="I4">
            <v>2014</v>
          </cell>
          <cell r="J4">
            <v>2015</v>
          </cell>
          <cell r="K4">
            <v>2016</v>
          </cell>
        </row>
        <row r="6">
          <cell r="B6" t="str">
            <v>Net Revenue</v>
          </cell>
          <cell r="C6">
            <v>37586000000</v>
          </cell>
          <cell r="D6">
            <v>35127000000</v>
          </cell>
          <cell r="E6">
            <v>43623000000</v>
          </cell>
          <cell r="F6">
            <v>53999000000</v>
          </cell>
          <cell r="G6">
            <v>53341000000</v>
          </cell>
          <cell r="H6">
            <v>52708000000</v>
          </cell>
          <cell r="I6">
            <v>55870000000</v>
          </cell>
          <cell r="J6">
            <v>55355000000</v>
          </cell>
          <cell r="K6">
            <v>59387000000</v>
          </cell>
        </row>
        <row r="7">
          <cell r="B7" t="str">
            <v>Cost Of Sales</v>
          </cell>
          <cell r="C7">
            <v>16742000000</v>
          </cell>
          <cell r="D7">
            <v>15566000000</v>
          </cell>
          <cell r="E7">
            <v>15132000000</v>
          </cell>
          <cell r="F7">
            <v>20242000000</v>
          </cell>
          <cell r="G7">
            <v>20190000000</v>
          </cell>
          <cell r="H7">
            <v>21187000000</v>
          </cell>
          <cell r="I7">
            <v>20261000000</v>
          </cell>
          <cell r="J7">
            <v>20676000000</v>
          </cell>
          <cell r="K7">
            <v>23196000000</v>
          </cell>
        </row>
        <row r="8">
          <cell r="B8" t="str">
            <v>Gross Margin</v>
          </cell>
          <cell r="C8">
            <v>20844000000</v>
          </cell>
          <cell r="D8">
            <v>19561000000</v>
          </cell>
          <cell r="E8">
            <v>28491000000</v>
          </cell>
          <cell r="F8">
            <v>33757000000</v>
          </cell>
          <cell r="G8">
            <v>33151000000</v>
          </cell>
          <cell r="H8">
            <v>31521000000</v>
          </cell>
          <cell r="I8">
            <v>35609000000</v>
          </cell>
          <cell r="J8">
            <v>34679000000</v>
          </cell>
          <cell r="K8">
            <v>36191000000</v>
          </cell>
        </row>
        <row r="9">
          <cell r="B9" t="str">
            <v>Research And Development</v>
          </cell>
          <cell r="C9">
            <v>5722000000</v>
          </cell>
          <cell r="D9">
            <v>5653000000</v>
          </cell>
          <cell r="E9">
            <v>6576000000</v>
          </cell>
          <cell r="F9">
            <v>8350000000</v>
          </cell>
          <cell r="G9">
            <v>10148000000</v>
          </cell>
          <cell r="H9">
            <v>10611000000</v>
          </cell>
          <cell r="I9">
            <v>11537000000</v>
          </cell>
          <cell r="J9">
            <v>12128000000</v>
          </cell>
          <cell r="K9">
            <v>12740000000</v>
          </cell>
        </row>
        <row r="10">
          <cell r="B10" t="str">
            <v>Marketing, General And Administrative</v>
          </cell>
          <cell r="C10">
            <v>5452000000</v>
          </cell>
          <cell r="D10">
            <v>7931000000</v>
          </cell>
          <cell r="E10">
            <v>6309000000</v>
          </cell>
          <cell r="F10">
            <v>7670000000</v>
          </cell>
          <cell r="G10">
            <v>8057000000</v>
          </cell>
          <cell r="H10">
            <v>8088000000</v>
          </cell>
          <cell r="I10">
            <v>8136000000</v>
          </cell>
          <cell r="J10">
            <v>7930000000</v>
          </cell>
          <cell r="K10">
            <v>8397000000</v>
          </cell>
        </row>
        <row r="11">
          <cell r="B11" t="str">
            <v>Restructuring And Other Charges</v>
          </cell>
          <cell r="C11">
            <v>710000000</v>
          </cell>
          <cell r="D11">
            <v>231000000</v>
          </cell>
          <cell r="F11">
            <v>0</v>
          </cell>
          <cell r="G11">
            <v>0</v>
          </cell>
          <cell r="H11">
            <v>240000000</v>
          </cell>
          <cell r="I11">
            <v>295000000</v>
          </cell>
          <cell r="J11">
            <v>354000000</v>
          </cell>
          <cell r="K11">
            <v>1886000000</v>
          </cell>
        </row>
        <row r="12">
          <cell r="B12" t="str">
            <v>Amortization Of Acquisition-Related Intangibles</v>
          </cell>
          <cell r="C12">
            <v>6000000</v>
          </cell>
          <cell r="D12">
            <v>35000000</v>
          </cell>
          <cell r="G12">
            <v>308000000</v>
          </cell>
          <cell r="H12">
            <v>291000000</v>
          </cell>
          <cell r="I12">
            <v>294000000</v>
          </cell>
          <cell r="J12">
            <v>265000000</v>
          </cell>
          <cell r="K12">
            <v>294000000</v>
          </cell>
        </row>
        <row r="13">
          <cell r="B13" t="str">
            <v>Operating Expenses</v>
          </cell>
          <cell r="C13">
            <v>11890000000</v>
          </cell>
          <cell r="D13">
            <v>13850000000</v>
          </cell>
          <cell r="E13">
            <v>12903000000</v>
          </cell>
          <cell r="F13">
            <v>16280000000</v>
          </cell>
          <cell r="G13">
            <v>18513000000</v>
          </cell>
          <cell r="H13">
            <v>19230000000</v>
          </cell>
          <cell r="I13">
            <v>20262000000</v>
          </cell>
          <cell r="J13">
            <v>20677000000</v>
          </cell>
          <cell r="K13">
            <v>23317000000</v>
          </cell>
        </row>
        <row r="14">
          <cell r="B14" t="str">
            <v>Operating Income</v>
          </cell>
          <cell r="C14">
            <v>8954000000</v>
          </cell>
          <cell r="D14">
            <v>5711000000</v>
          </cell>
          <cell r="E14">
            <v>15588000000</v>
          </cell>
          <cell r="F14">
            <v>17477000000</v>
          </cell>
          <cell r="G14">
            <v>14638000000</v>
          </cell>
          <cell r="H14">
            <v>12291000000</v>
          </cell>
          <cell r="I14">
            <v>15347000000</v>
          </cell>
          <cell r="J14">
            <v>14002000000</v>
          </cell>
          <cell r="K14">
            <v>12874000000</v>
          </cell>
        </row>
        <row r="15">
          <cell r="B15" t="str">
            <v>Gains (Losses) On Equity Investments, Net</v>
          </cell>
          <cell r="C15">
            <v>-1380000000</v>
          </cell>
          <cell r="D15">
            <v>-170000000</v>
          </cell>
          <cell r="E15">
            <v>348000000</v>
          </cell>
          <cell r="F15">
            <v>112000000</v>
          </cell>
          <cell r="G15">
            <v>141000000</v>
          </cell>
          <cell r="H15">
            <v>471000000</v>
          </cell>
          <cell r="I15">
            <v>411000000</v>
          </cell>
          <cell r="J15">
            <v>315000000</v>
          </cell>
          <cell r="K15">
            <v>506000000</v>
          </cell>
        </row>
        <row r="16">
          <cell r="B16" t="str">
            <v>Gains (Losses) On Other Equity Investments, Net</v>
          </cell>
          <cell r="C16">
            <v>-376000000</v>
          </cell>
        </row>
        <row r="17">
          <cell r="B17" t="str">
            <v>Interest And Other, Net</v>
          </cell>
          <cell r="C17">
            <v>488000000</v>
          </cell>
          <cell r="D17">
            <v>163000000</v>
          </cell>
          <cell r="E17">
            <v>109000000</v>
          </cell>
          <cell r="F17">
            <v>192000000</v>
          </cell>
          <cell r="G17">
            <v>94000000</v>
          </cell>
          <cell r="H17">
            <v>-151000000</v>
          </cell>
          <cell r="I17">
            <v>43000000</v>
          </cell>
          <cell r="J17">
            <v>-105000000</v>
          </cell>
          <cell r="K17">
            <v>-444000000</v>
          </cell>
        </row>
        <row r="18">
          <cell r="B18" t="str">
            <v>Income Before Taxes</v>
          </cell>
          <cell r="C18">
            <v>7686000000</v>
          </cell>
          <cell r="D18">
            <v>5704000000</v>
          </cell>
          <cell r="E18">
            <v>16045000000</v>
          </cell>
          <cell r="F18">
            <v>17781000000</v>
          </cell>
          <cell r="G18">
            <v>14873000000</v>
          </cell>
          <cell r="H18">
            <v>12611000000</v>
          </cell>
          <cell r="I18">
            <v>15801000000</v>
          </cell>
          <cell r="J18">
            <v>14212000000</v>
          </cell>
          <cell r="K18">
            <v>12936000000</v>
          </cell>
        </row>
        <row r="19">
          <cell r="B19" t="str">
            <v>Provision For Taxes</v>
          </cell>
          <cell r="C19">
            <v>2394000000</v>
          </cell>
          <cell r="D19">
            <v>1335000000</v>
          </cell>
          <cell r="E19">
            <v>4581000000</v>
          </cell>
          <cell r="F19">
            <v>4839000000</v>
          </cell>
          <cell r="G19">
            <v>3868000000</v>
          </cell>
          <cell r="H19">
            <v>2991000000</v>
          </cell>
          <cell r="I19">
            <v>4097000000</v>
          </cell>
          <cell r="J19">
            <v>2792000000</v>
          </cell>
          <cell r="K19">
            <v>2620000000</v>
          </cell>
        </row>
        <row r="20">
          <cell r="B20" t="str">
            <v>Net Income</v>
          </cell>
          <cell r="C20">
            <v>5292000000</v>
          </cell>
          <cell r="D20">
            <v>4369000000</v>
          </cell>
          <cell r="E20">
            <v>11464000000</v>
          </cell>
          <cell r="F20">
            <v>12942000000</v>
          </cell>
          <cell r="G20">
            <v>11005000000</v>
          </cell>
          <cell r="H20">
            <v>9620000000</v>
          </cell>
          <cell r="I20">
            <v>11704000000</v>
          </cell>
          <cell r="J20">
            <v>11420000000</v>
          </cell>
          <cell r="K20">
            <v>10316000000</v>
          </cell>
        </row>
        <row r="21">
          <cell r="B21" t="str">
            <v>Basic Earnings Per Share Of Common Stock</v>
          </cell>
          <cell r="C21">
            <v>0.93</v>
          </cell>
          <cell r="D21">
            <v>0.79</v>
          </cell>
          <cell r="E21">
            <v>2.06</v>
          </cell>
          <cell r="F21">
            <v>2.46</v>
          </cell>
          <cell r="G21">
            <v>2.2</v>
          </cell>
          <cell r="H21">
            <v>1.94</v>
          </cell>
          <cell r="I21">
            <v>2.39</v>
          </cell>
          <cell r="J21">
            <v>2.41</v>
          </cell>
          <cell r="K21">
            <v>2.18</v>
          </cell>
        </row>
        <row r="22">
          <cell r="B22" t="str">
            <v>Diluted Earnings Per Share Of Common Stock</v>
          </cell>
          <cell r="C22">
            <v>0.92</v>
          </cell>
          <cell r="D22">
            <v>0.77</v>
          </cell>
          <cell r="E22">
            <v>2.01</v>
          </cell>
          <cell r="F22">
            <v>2.39</v>
          </cell>
          <cell r="G22">
            <v>2.13</v>
          </cell>
          <cell r="H22">
            <v>1.89</v>
          </cell>
          <cell r="I22">
            <v>2.31</v>
          </cell>
          <cell r="J22">
            <v>2.33</v>
          </cell>
          <cell r="K22">
            <v>2.12</v>
          </cell>
        </row>
        <row r="23">
          <cell r="B23" t="str">
            <v>Weighted Average Shares Of Common Stock Outstanding:</v>
          </cell>
        </row>
        <row r="24">
          <cell r="B24" t="str">
            <v>Basic (Shares)</v>
          </cell>
        </row>
        <row r="25">
          <cell r="B25" t="str">
            <v>Diluted (Shares)</v>
          </cell>
        </row>
        <row r="26">
          <cell r="B26" t="str">
            <v/>
          </cell>
        </row>
        <row r="27">
          <cell r="B27" t="str">
            <v/>
          </cell>
        </row>
        <row r="28">
          <cell r="B28" t="str">
            <v/>
          </cell>
        </row>
        <row r="29">
          <cell r="B29" t="str">
            <v/>
          </cell>
        </row>
        <row r="30">
          <cell r="B30" t="str">
            <v/>
          </cell>
        </row>
        <row r="31">
          <cell r="B31" t="str">
            <v/>
          </cell>
        </row>
        <row r="32">
          <cell r="B32" t="str">
            <v/>
          </cell>
        </row>
        <row r="33">
          <cell r="B33" t="str">
            <v/>
          </cell>
        </row>
        <row r="34">
          <cell r="B34" t="str">
            <v/>
          </cell>
        </row>
        <row r="35">
          <cell r="B35" t="str">
            <v/>
          </cell>
        </row>
        <row r="36">
          <cell r="B36" t="str">
            <v/>
          </cell>
        </row>
        <row r="37">
          <cell r="B37" t="str">
            <v/>
          </cell>
        </row>
        <row r="38">
          <cell r="B38" t="str">
            <v/>
          </cell>
        </row>
        <row r="39">
          <cell r="B39" t="str">
            <v/>
          </cell>
        </row>
        <row r="40">
          <cell r="B40" t="str">
            <v/>
          </cell>
        </row>
        <row r="41">
          <cell r="B41" t="str">
            <v/>
          </cell>
        </row>
        <row r="42">
          <cell r="B42" t="str">
            <v/>
          </cell>
        </row>
        <row r="43">
          <cell r="B43" t="str">
            <v/>
          </cell>
        </row>
        <row r="44">
          <cell r="B44" t="str">
            <v/>
          </cell>
        </row>
        <row r="45">
          <cell r="B45" t="str">
            <v/>
          </cell>
        </row>
        <row r="46">
          <cell r="B46" t="str">
            <v/>
          </cell>
        </row>
        <row r="47">
          <cell r="B47" t="str">
            <v/>
          </cell>
        </row>
        <row r="48">
          <cell r="B48" t="str">
            <v/>
          </cell>
        </row>
        <row r="49">
          <cell r="B49" t="str">
            <v/>
          </cell>
        </row>
        <row r="50">
          <cell r="B50" t="str">
            <v/>
          </cell>
        </row>
        <row r="51">
          <cell r="B51" t="str">
            <v/>
          </cell>
        </row>
        <row r="52">
          <cell r="B52" t="str">
            <v/>
          </cell>
        </row>
        <row r="53">
          <cell r="B53" t="str">
            <v/>
          </cell>
        </row>
      </sheetData>
      <sheetData sheetId="32">
        <row r="34">
          <cell r="H34" t="e">
            <v>#N/A</v>
          </cell>
          <cell r="I34" t="e">
            <v>#N/A</v>
          </cell>
          <cell r="J34" t="e">
            <v>#N/A</v>
          </cell>
          <cell r="K34" t="e">
            <v>#N/A</v>
          </cell>
          <cell r="L34" t="e">
            <v>#N/A</v>
          </cell>
        </row>
        <row r="37">
          <cell r="H37" t="e">
            <v>#N/A</v>
          </cell>
          <cell r="I37" t="e">
            <v>#N/A</v>
          </cell>
          <cell r="J37" t="e">
            <v>#N/A</v>
          </cell>
          <cell r="K37" t="e">
            <v>#N/A</v>
          </cell>
          <cell r="L37" t="e">
            <v>#N/A</v>
          </cell>
        </row>
        <row r="53">
          <cell r="E53" t="str">
            <v>Downside</v>
          </cell>
        </row>
      </sheetData>
      <sheetData sheetId="33">
        <row r="264">
          <cell r="D264">
            <v>267143214935.6247</v>
          </cell>
        </row>
      </sheetData>
      <sheetData sheetId="36">
        <row r="8">
          <cell r="C8">
            <v>0.23</v>
          </cell>
        </row>
        <row r="9">
          <cell r="C9">
            <v>0.033</v>
          </cell>
        </row>
        <row r="10">
          <cell r="C10">
            <v>2.2</v>
          </cell>
        </row>
        <row r="11">
          <cell r="C11">
            <v>0.009</v>
          </cell>
        </row>
        <row r="14">
          <cell r="C14">
            <v>-144962622.91224438</v>
          </cell>
        </row>
        <row r="31">
          <cell r="E31">
            <v>141511999.99999988</v>
          </cell>
          <cell r="F31">
            <v>189784212.79999995</v>
          </cell>
          <cell r="G31">
            <v>241271354.97247994</v>
          </cell>
          <cell r="H31">
            <v>296187540.81364715</v>
          </cell>
          <cell r="I31">
            <v>354761144.63183606</v>
          </cell>
        </row>
        <row r="33">
          <cell r="E33">
            <v>32689271.999999974</v>
          </cell>
          <cell r="F33">
            <v>43840153.156799994</v>
          </cell>
          <cell r="G33">
            <v>55733682.99864287</v>
          </cell>
          <cell r="H33">
            <v>68419321.9279525</v>
          </cell>
          <cell r="I33">
            <v>81949824.40995413</v>
          </cell>
        </row>
        <row r="40">
          <cell r="E40">
            <v>0</v>
          </cell>
          <cell r="F40">
            <v>10353787.264071537</v>
          </cell>
          <cell r="G40">
            <v>22247317.105914414</v>
          </cell>
          <cell r="H40">
            <v>34932956.03522404</v>
          </cell>
          <cell r="I40">
            <v>48463458.51722568</v>
          </cell>
        </row>
      </sheetData>
      <sheetData sheetId="38">
        <row r="7">
          <cell r="B7" t="str">
            <v>($ in Thousands)</v>
          </cell>
          <cell r="C7" t="str">
            <v>2016 A</v>
          </cell>
          <cell r="D7" t="str">
            <v>2017 1Q</v>
          </cell>
          <cell r="E7" t="str">
            <v>+</v>
          </cell>
          <cell r="F7" t="str">
            <v>—</v>
          </cell>
          <cell r="G7" t="str">
            <v>Pro Forma Closing 5/4/2017</v>
          </cell>
          <cell r="H7" t="str">
            <v>2017 FYE</v>
          </cell>
          <cell r="I7" t="str">
            <v>2018 E</v>
          </cell>
          <cell r="J7" t="str">
            <v>2019 E</v>
          </cell>
          <cell r="K7" t="str">
            <v>2020 E</v>
          </cell>
          <cell r="L7" t="str">
            <v>2021 E</v>
          </cell>
        </row>
        <row r="8">
          <cell r="C8">
            <v>2016</v>
          </cell>
          <cell r="D8">
            <v>2017</v>
          </cell>
        </row>
        <row r="9">
          <cell r="C9" t="str">
            <v>INTC</v>
          </cell>
        </row>
        <row r="10">
          <cell r="C10" t="str">
            <v>Y</v>
          </cell>
          <cell r="D10" t="str">
            <v>1Q</v>
          </cell>
        </row>
        <row r="11">
          <cell r="B11" t="str">
            <v>Assets</v>
          </cell>
        </row>
        <row r="12">
          <cell r="B12" t="str">
            <v>Current Assets</v>
          </cell>
        </row>
        <row r="13">
          <cell r="B13" t="str">
            <v>Cash &amp; Equivalents</v>
          </cell>
          <cell r="C13">
            <v>5560000000</v>
          </cell>
          <cell r="D13">
            <v>4934000000</v>
          </cell>
          <cell r="G13">
            <v>4934000000</v>
          </cell>
          <cell r="H13">
            <v>0</v>
          </cell>
          <cell r="I13">
            <v>0</v>
          </cell>
          <cell r="J13">
            <v>0</v>
          </cell>
          <cell r="K13">
            <v>0</v>
          </cell>
          <cell r="L13">
            <v>0</v>
          </cell>
        </row>
        <row r="14">
          <cell r="B14" t="str">
            <v>Short-Term Investments</v>
          </cell>
          <cell r="C14">
            <v>3225000000</v>
          </cell>
          <cell r="D14">
            <v>3058000000</v>
          </cell>
          <cell r="G14">
            <v>3058000000</v>
          </cell>
          <cell r="H14">
            <v>3103869999.9999995</v>
          </cell>
          <cell r="I14">
            <v>3150428049.999999</v>
          </cell>
          <cell r="J14">
            <v>3197684470.7499986</v>
          </cell>
          <cell r="K14">
            <v>3245649737.8112483</v>
          </cell>
          <cell r="L14">
            <v>3294334483.8784165</v>
          </cell>
        </row>
        <row r="15">
          <cell r="B15" t="str">
            <v>Accounts Receivable</v>
          </cell>
          <cell r="C15">
            <v>4690000000</v>
          </cell>
          <cell r="D15">
            <v>4921000000</v>
          </cell>
          <cell r="G15">
            <v>4921000000</v>
          </cell>
          <cell r="H15">
            <v>1068879254.7945205</v>
          </cell>
          <cell r="I15">
            <v>1090256839.890411</v>
          </cell>
          <cell r="J15">
            <v>1144769681.8849316</v>
          </cell>
          <cell r="K15">
            <v>1213455862.7980275</v>
          </cell>
          <cell r="L15">
            <v>1298397773.1938894</v>
          </cell>
        </row>
        <row r="16">
          <cell r="B16" t="str">
            <v>Inventories</v>
          </cell>
          <cell r="C16">
            <v>5553000000</v>
          </cell>
          <cell r="D16">
            <v>5801000000</v>
          </cell>
          <cell r="G16">
            <v>5801000000</v>
          </cell>
          <cell r="H16">
            <v>1255933124.3835616</v>
          </cell>
          <cell r="I16">
            <v>1281051786.871233</v>
          </cell>
          <cell r="J16">
            <v>1345104376.2147944</v>
          </cell>
          <cell r="K16">
            <v>1425810638.787682</v>
          </cell>
          <cell r="L16">
            <v>1525617383.50282</v>
          </cell>
        </row>
        <row r="17">
          <cell r="B17" t="e">
            <v>#REF!</v>
          </cell>
          <cell r="C17">
            <v>0</v>
          </cell>
          <cell r="D17">
            <v>0</v>
          </cell>
          <cell r="G17">
            <v>0</v>
          </cell>
          <cell r="H17" t="e">
            <v>#REF!</v>
          </cell>
          <cell r="I17" t="e">
            <v>#REF!</v>
          </cell>
          <cell r="J17" t="e">
            <v>#REF!</v>
          </cell>
          <cell r="K17" t="e">
            <v>#REF!</v>
          </cell>
          <cell r="L17" t="e">
            <v>#REF!</v>
          </cell>
        </row>
        <row r="18">
          <cell r="B18" t="str">
            <v>Current Tax Asset (Liability)</v>
          </cell>
          <cell r="C18">
            <v>0</v>
          </cell>
          <cell r="D18">
            <v>0</v>
          </cell>
          <cell r="G18">
            <v>0</v>
          </cell>
          <cell r="H18">
            <v>0</v>
          </cell>
          <cell r="I18">
            <v>0</v>
          </cell>
          <cell r="J18">
            <v>0</v>
          </cell>
          <cell r="K18">
            <v>0</v>
          </cell>
          <cell r="L18">
            <v>0</v>
          </cell>
        </row>
        <row r="19">
          <cell r="B19" t="str">
            <v>Other Current Assets</v>
          </cell>
          <cell r="C19">
            <v>16480000000</v>
          </cell>
          <cell r="D19">
            <v>17344000000</v>
          </cell>
          <cell r="G19">
            <v>17344000000</v>
          </cell>
          <cell r="H19">
            <v>4267166400.0000005</v>
          </cell>
          <cell r="I19">
            <v>4352509728</v>
          </cell>
          <cell r="J19">
            <v>4570135214.400001</v>
          </cell>
          <cell r="K19">
            <v>4844343327.264</v>
          </cell>
          <cell r="L19">
            <v>5183447360.172481</v>
          </cell>
        </row>
        <row r="20">
          <cell r="B20" t="str">
            <v>Total Current Assets</v>
          </cell>
          <cell r="C20">
            <v>35508000000</v>
          </cell>
          <cell r="D20">
            <v>36058000000</v>
          </cell>
          <cell r="E20">
            <v>0</v>
          </cell>
          <cell r="F20">
            <v>0</v>
          </cell>
          <cell r="G20">
            <v>36058000000</v>
          </cell>
          <cell r="H20" t="e">
            <v>#REF!</v>
          </cell>
          <cell r="I20" t="e">
            <v>#REF!</v>
          </cell>
          <cell r="J20" t="e">
            <v>#REF!</v>
          </cell>
          <cell r="K20" t="e">
            <v>#REF!</v>
          </cell>
          <cell r="L20" t="e">
            <v>#REF!</v>
          </cell>
        </row>
        <row r="21">
          <cell r="B21" t="str">
            <v>Check</v>
          </cell>
          <cell r="C21">
            <v>0</v>
          </cell>
          <cell r="D21">
            <v>0</v>
          </cell>
        </row>
        <row r="22">
          <cell r="B22" t="str">
            <v>Long-Term Assets</v>
          </cell>
        </row>
        <row r="23">
          <cell r="B23" t="str">
            <v>PP&amp;E, Net</v>
          </cell>
          <cell r="C23">
            <v>36171000000</v>
          </cell>
          <cell r="D23">
            <v>36911000000</v>
          </cell>
          <cell r="G23">
            <v>36911000000</v>
          </cell>
          <cell r="H23" t="e">
            <v>#N/A</v>
          </cell>
          <cell r="I23" t="e">
            <v>#N/A</v>
          </cell>
          <cell r="J23" t="e">
            <v>#N/A</v>
          </cell>
          <cell r="K23" t="e">
            <v>#N/A</v>
          </cell>
          <cell r="L23" t="e">
            <v>#N/A</v>
          </cell>
        </row>
        <row r="24">
          <cell r="B24" t="str">
            <v>PV of Capitalized Operating Leased Payments, Net1</v>
          </cell>
          <cell r="H24" t="e">
            <v>#REF!</v>
          </cell>
          <cell r="I24" t="e">
            <v>#REF!</v>
          </cell>
          <cell r="J24" t="e">
            <v>#REF!</v>
          </cell>
          <cell r="K24" t="e">
            <v>#REF!</v>
          </cell>
          <cell r="L24" t="e">
            <v>#REF!</v>
          </cell>
        </row>
        <row r="25">
          <cell r="B25" t="str">
            <v>Goodwill</v>
          </cell>
          <cell r="C25">
            <v>14099000000</v>
          </cell>
          <cell r="D25">
            <v>14099000000</v>
          </cell>
          <cell r="G25">
            <v>14099000000</v>
          </cell>
          <cell r="H25">
            <v>14099000000</v>
          </cell>
          <cell r="I25">
            <v>14099000000</v>
          </cell>
          <cell r="J25">
            <v>14099000000</v>
          </cell>
          <cell r="K25">
            <v>14099000000</v>
          </cell>
          <cell r="L25">
            <v>14099000000</v>
          </cell>
        </row>
        <row r="26">
          <cell r="B26" t="str">
            <v>Intangible Assets, Net</v>
          </cell>
          <cell r="C26">
            <v>9494000000</v>
          </cell>
          <cell r="D26">
            <v>9157000000</v>
          </cell>
          <cell r="G26">
            <v>9157000000</v>
          </cell>
          <cell r="H26" t="e">
            <v>#REF!</v>
          </cell>
          <cell r="I26" t="e">
            <v>#REF!</v>
          </cell>
          <cell r="J26" t="e">
            <v>#REF!</v>
          </cell>
          <cell r="K26" t="e">
            <v>#REF!</v>
          </cell>
          <cell r="L26" t="e">
            <v>#REF!</v>
          </cell>
        </row>
        <row r="27">
          <cell r="B27" t="str">
            <v>Other Long-Term Assets</v>
          </cell>
          <cell r="C27">
            <v>7159000000</v>
          </cell>
          <cell r="D27">
            <v>7443000000</v>
          </cell>
          <cell r="G27">
            <v>7443000000</v>
          </cell>
          <cell r="H27">
            <v>0</v>
          </cell>
          <cell r="I27">
            <v>0</v>
          </cell>
          <cell r="J27">
            <v>0</v>
          </cell>
          <cell r="K27">
            <v>0</v>
          </cell>
          <cell r="L27">
            <v>0</v>
          </cell>
        </row>
        <row r="28">
          <cell r="B28" t="str">
            <v>Equity Investments</v>
          </cell>
          <cell r="C28">
            <v>10896000000</v>
          </cell>
          <cell r="D28">
            <v>11980000000</v>
          </cell>
          <cell r="G28">
            <v>11980000000</v>
          </cell>
          <cell r="H28">
            <v>12339400000</v>
          </cell>
          <cell r="I28">
            <v>12709582000</v>
          </cell>
          <cell r="J28">
            <v>13090869460</v>
          </cell>
          <cell r="K28">
            <v>13483595543.800001</v>
          </cell>
          <cell r="L28">
            <v>13888103410.114002</v>
          </cell>
        </row>
        <row r="29">
          <cell r="B29" t="str">
            <v>Total Long-Term Assets</v>
          </cell>
          <cell r="C29">
            <v>77819000000</v>
          </cell>
          <cell r="D29">
            <v>79590000000</v>
          </cell>
          <cell r="E29">
            <v>0</v>
          </cell>
          <cell r="F29">
            <v>0</v>
          </cell>
          <cell r="G29">
            <v>79590000000</v>
          </cell>
          <cell r="H29" t="e">
            <v>#N/A</v>
          </cell>
          <cell r="I29" t="e">
            <v>#N/A</v>
          </cell>
          <cell r="J29" t="e">
            <v>#N/A</v>
          </cell>
          <cell r="K29" t="e">
            <v>#N/A</v>
          </cell>
          <cell r="L29" t="e">
            <v>#N/A</v>
          </cell>
        </row>
        <row r="30">
          <cell r="B30" t="str">
            <v>Total Assets</v>
          </cell>
          <cell r="C30">
            <v>113327000000</v>
          </cell>
          <cell r="D30">
            <v>115648000000</v>
          </cell>
          <cell r="E30">
            <v>0</v>
          </cell>
          <cell r="F30">
            <v>0</v>
          </cell>
          <cell r="G30">
            <v>115648000000</v>
          </cell>
          <cell r="H30" t="e">
            <v>#REF!</v>
          </cell>
          <cell r="I30" t="e">
            <v>#REF!</v>
          </cell>
          <cell r="J30" t="e">
            <v>#REF!</v>
          </cell>
          <cell r="K30" t="e">
            <v>#REF!</v>
          </cell>
          <cell r="L30" t="e">
            <v>#REF!</v>
          </cell>
        </row>
        <row r="31">
          <cell r="B31" t="str">
            <v>Check</v>
          </cell>
          <cell r="C31">
            <v>0</v>
          </cell>
          <cell r="D31">
            <v>0</v>
          </cell>
          <cell r="G31">
            <v>115648000000</v>
          </cell>
          <cell r="H31" t="e">
            <v>#REF!</v>
          </cell>
          <cell r="I31" t="e">
            <v>#REF!</v>
          </cell>
          <cell r="J31" t="e">
            <v>#REF!</v>
          </cell>
          <cell r="K31" t="e">
            <v>#REF!</v>
          </cell>
          <cell r="L31" t="e">
            <v>#REF!</v>
          </cell>
        </row>
        <row r="32">
          <cell r="B32" t="str">
            <v>Liabilities</v>
          </cell>
        </row>
        <row r="33">
          <cell r="B33" t="str">
            <v>Current Liabilities</v>
          </cell>
        </row>
        <row r="34">
          <cell r="B34" t="str">
            <v>Deposits</v>
          </cell>
          <cell r="C34">
            <v>0</v>
          </cell>
          <cell r="D34">
            <v>0</v>
          </cell>
          <cell r="G34">
            <v>0</v>
          </cell>
          <cell r="H34">
            <v>0</v>
          </cell>
          <cell r="I34">
            <v>0</v>
          </cell>
          <cell r="J34">
            <v>0</v>
          </cell>
          <cell r="K34">
            <v>0</v>
          </cell>
          <cell r="L34">
            <v>0</v>
          </cell>
        </row>
        <row r="35">
          <cell r="B35" t="str">
            <v>Accounts Payable</v>
          </cell>
          <cell r="C35">
            <v>2475000000</v>
          </cell>
          <cell r="D35">
            <v>3221000000</v>
          </cell>
          <cell r="G35">
            <v>3221000000</v>
          </cell>
          <cell r="H35">
            <v>0</v>
          </cell>
          <cell r="I35">
            <v>0</v>
          </cell>
          <cell r="J35">
            <v>0</v>
          </cell>
          <cell r="K35">
            <v>0</v>
          </cell>
          <cell r="L35">
            <v>0</v>
          </cell>
        </row>
        <row r="36">
          <cell r="B36" t="str">
            <v>Short-Term Debt</v>
          </cell>
          <cell r="C36">
            <v>4634000000</v>
          </cell>
          <cell r="D36">
            <v>5073000000</v>
          </cell>
          <cell r="G36">
            <v>5073000000</v>
          </cell>
          <cell r="H36">
            <v>518155920.00000006</v>
          </cell>
          <cell r="I36">
            <v>528519038.40000004</v>
          </cell>
          <cell r="J36">
            <v>554944990.32</v>
          </cell>
          <cell r="K36">
            <v>588241689.7392</v>
          </cell>
          <cell r="L36">
            <v>629418608.0209441</v>
          </cell>
        </row>
        <row r="37">
          <cell r="B37" t="str">
            <v>Current Portion of Long-Term Debt</v>
          </cell>
          <cell r="C37">
            <v>3225000000</v>
          </cell>
          <cell r="D37">
            <v>3058000000</v>
          </cell>
          <cell r="G37">
            <v>3058000000</v>
          </cell>
          <cell r="H37" t="e">
            <v>#REF!</v>
          </cell>
          <cell r="I37" t="e">
            <v>#REF!</v>
          </cell>
          <cell r="J37" t="e">
            <v>#REF!</v>
          </cell>
          <cell r="K37" t="e">
            <v>#REF!</v>
          </cell>
          <cell r="L37" t="e">
            <v>#REF!</v>
          </cell>
        </row>
        <row r="38">
          <cell r="B38" t="str">
            <v>Deferred Revenue</v>
          </cell>
          <cell r="C38">
            <v>1718000000</v>
          </cell>
          <cell r="D38">
            <v>1698000000</v>
          </cell>
          <cell r="G38">
            <v>1698000000</v>
          </cell>
          <cell r="H38">
            <v>0</v>
          </cell>
          <cell r="I38">
            <v>0</v>
          </cell>
          <cell r="J38">
            <v>0</v>
          </cell>
          <cell r="K38">
            <v>0</v>
          </cell>
          <cell r="L38">
            <v>0</v>
          </cell>
        </row>
        <row r="39">
          <cell r="B39" t="str">
            <v>Current Tax Liability</v>
          </cell>
          <cell r="C39">
            <v>0</v>
          </cell>
          <cell r="D39">
            <v>0</v>
          </cell>
          <cell r="G39">
            <v>0</v>
          </cell>
          <cell r="H39">
            <v>0</v>
          </cell>
          <cell r="I39">
            <v>0</v>
          </cell>
          <cell r="J39">
            <v>0</v>
          </cell>
          <cell r="K39">
            <v>0</v>
          </cell>
          <cell r="L39">
            <v>0</v>
          </cell>
        </row>
        <row r="40">
          <cell r="B40" t="str">
            <v>Accrued Expenses</v>
          </cell>
          <cell r="C40">
            <v>0</v>
          </cell>
          <cell r="D40">
            <v>0</v>
          </cell>
          <cell r="G40">
            <v>0</v>
          </cell>
          <cell r="H40" t="e">
            <v>#REF!</v>
          </cell>
          <cell r="I40" t="e">
            <v>#REF!</v>
          </cell>
          <cell r="J40" t="e">
            <v>#REF!</v>
          </cell>
          <cell r="K40" t="e">
            <v>#REF!</v>
          </cell>
          <cell r="L40" t="e">
            <v>#REF!</v>
          </cell>
        </row>
        <row r="41">
          <cell r="B41" t="str">
            <v>Employee Related Liabilities</v>
          </cell>
          <cell r="C41">
            <v>3465000000</v>
          </cell>
          <cell r="D41">
            <v>2145000000</v>
          </cell>
          <cell r="G41">
            <v>2145000000</v>
          </cell>
          <cell r="H41" t="e">
            <v>#REF!</v>
          </cell>
          <cell r="I41" t="e">
            <v>#REF!</v>
          </cell>
          <cell r="J41" t="e">
            <v>#REF!</v>
          </cell>
          <cell r="K41" t="e">
            <v>#REF!</v>
          </cell>
          <cell r="L41" t="e">
            <v>#REF!</v>
          </cell>
        </row>
        <row r="42">
          <cell r="B42" t="str">
            <v>Other Current Liabilities</v>
          </cell>
          <cell r="C42">
            <v>4785000000</v>
          </cell>
          <cell r="D42">
            <v>6110000000</v>
          </cell>
          <cell r="G42">
            <v>6110000000</v>
          </cell>
          <cell r="H42" t="e">
            <v>#REF!</v>
          </cell>
          <cell r="I42" t="e">
            <v>#REF!</v>
          </cell>
          <cell r="J42" t="e">
            <v>#REF!</v>
          </cell>
          <cell r="K42" t="e">
            <v>#REF!</v>
          </cell>
          <cell r="L42" t="e">
            <v>#REF!</v>
          </cell>
        </row>
        <row r="43">
          <cell r="B43" t="str">
            <v>Total Current Liabilities</v>
          </cell>
          <cell r="C43">
            <v>20302000000</v>
          </cell>
          <cell r="D43">
            <v>21305000000</v>
          </cell>
          <cell r="E43">
            <v>0</v>
          </cell>
          <cell r="F43">
            <v>0</v>
          </cell>
          <cell r="G43">
            <v>21305000000</v>
          </cell>
          <cell r="H43" t="e">
            <v>#REF!</v>
          </cell>
          <cell r="I43" t="e">
            <v>#REF!</v>
          </cell>
          <cell r="J43" t="e">
            <v>#REF!</v>
          </cell>
          <cell r="K43" t="e">
            <v>#REF!</v>
          </cell>
          <cell r="L43" t="e">
            <v>#REF!</v>
          </cell>
        </row>
        <row r="44">
          <cell r="B44" t="str">
            <v>Check</v>
          </cell>
          <cell r="C44">
            <v>0</v>
          </cell>
          <cell r="D44">
            <v>0</v>
          </cell>
        </row>
        <row r="45">
          <cell r="B45" t="str">
            <v>Long-Term Liabilities</v>
          </cell>
        </row>
        <row r="46">
          <cell r="B46" t="str">
            <v>Long-Term Debt</v>
          </cell>
          <cell r="C46">
            <v>20649000000</v>
          </cell>
          <cell r="D46">
            <v>20678000000</v>
          </cell>
          <cell r="G46">
            <v>20678000000</v>
          </cell>
          <cell r="H46">
            <v>18885692462.960247</v>
          </cell>
          <cell r="I46">
            <v>16406485772.182957</v>
          </cell>
          <cell r="J46">
            <v>14252735287.348324</v>
          </cell>
          <cell r="K46">
            <v>12381716961.937508</v>
          </cell>
          <cell r="L46">
            <v>10756315320.16289</v>
          </cell>
        </row>
        <row r="47">
          <cell r="B47" t="str">
            <v>PV of Capitalized Operating Lease Liability1</v>
          </cell>
          <cell r="H47" t="e">
            <v>#REF!</v>
          </cell>
          <cell r="I47" t="e">
            <v>#REF!</v>
          </cell>
          <cell r="J47" t="e">
            <v>#REF!</v>
          </cell>
          <cell r="K47" t="e">
            <v>#REF!</v>
          </cell>
          <cell r="L47" t="e">
            <v>#REF!</v>
          </cell>
        </row>
        <row r="48">
          <cell r="B48" t="str">
            <v>Long-Term Deferred Revenue</v>
          </cell>
          <cell r="C48">
            <v>0</v>
          </cell>
          <cell r="D48">
            <v>0</v>
          </cell>
          <cell r="G48">
            <v>0</v>
          </cell>
          <cell r="H48" t="e">
            <v>#REF!</v>
          </cell>
          <cell r="I48" t="e">
            <v>#REF!</v>
          </cell>
          <cell r="J48" t="e">
            <v>#REF!</v>
          </cell>
          <cell r="K48" t="e">
            <v>#REF!</v>
          </cell>
          <cell r="L48" t="e">
            <v>#REF!</v>
          </cell>
        </row>
        <row r="49">
          <cell r="B49" t="str">
            <v>Long-Term Deferred Tax Asset (Liability)</v>
          </cell>
          <cell r="C49">
            <v>1730000000</v>
          </cell>
          <cell r="D49">
            <v>2285000000</v>
          </cell>
          <cell r="G49">
            <v>2285000000</v>
          </cell>
          <cell r="H49" t="e">
            <v>#REF!</v>
          </cell>
          <cell r="I49" t="e">
            <v>#REF!</v>
          </cell>
          <cell r="J49" t="e">
            <v>#REF!</v>
          </cell>
          <cell r="K49" t="e">
            <v>#REF!</v>
          </cell>
          <cell r="L49" t="e">
            <v>#REF!</v>
          </cell>
        </row>
        <row r="50">
          <cell r="B50" t="str">
            <v>Deferred Income Taxes</v>
          </cell>
          <cell r="C50">
            <v>0</v>
          </cell>
          <cell r="D50">
            <v>0</v>
          </cell>
          <cell r="G50">
            <v>0</v>
          </cell>
          <cell r="H50" t="e">
            <v>#REF!</v>
          </cell>
          <cell r="I50" t="e">
            <v>#REF!</v>
          </cell>
          <cell r="J50" t="e">
            <v>#REF!</v>
          </cell>
          <cell r="K50" t="e">
            <v>#REF!</v>
          </cell>
          <cell r="L50" t="e">
            <v>#REF!</v>
          </cell>
        </row>
        <row r="51">
          <cell r="B51" t="str">
            <v>Accrued Income Taxes</v>
          </cell>
          <cell r="C51">
            <v>0</v>
          </cell>
          <cell r="D51">
            <v>0</v>
          </cell>
          <cell r="G51">
            <v>0</v>
          </cell>
          <cell r="H51" t="e">
            <v>#REF!</v>
          </cell>
          <cell r="I51" t="e">
            <v>#REF!</v>
          </cell>
          <cell r="J51" t="e">
            <v>#REF!</v>
          </cell>
          <cell r="K51" t="e">
            <v>#REF!</v>
          </cell>
          <cell r="L51" t="e">
            <v>#REF!</v>
          </cell>
        </row>
        <row r="52">
          <cell r="B52" t="str">
            <v>Other Long-Term Liabilities</v>
          </cell>
          <cell r="C52">
            <v>3538000000</v>
          </cell>
          <cell r="D52">
            <v>3658000000</v>
          </cell>
          <cell r="G52">
            <v>3658000000</v>
          </cell>
          <cell r="H52" t="e">
            <v>#REF!</v>
          </cell>
          <cell r="I52" t="e">
            <v>#REF!</v>
          </cell>
          <cell r="J52" t="e">
            <v>#REF!</v>
          </cell>
          <cell r="K52" t="e">
            <v>#REF!</v>
          </cell>
          <cell r="L52" t="e">
            <v>#REF!</v>
          </cell>
        </row>
        <row r="53">
          <cell r="B53" t="str">
            <v>Total Long-Term Liabilities</v>
          </cell>
          <cell r="C53">
            <v>25917000000</v>
          </cell>
          <cell r="D53">
            <v>26621000000</v>
          </cell>
          <cell r="E53">
            <v>0</v>
          </cell>
          <cell r="F53">
            <v>0</v>
          </cell>
          <cell r="G53">
            <v>26621000000</v>
          </cell>
          <cell r="H53" t="e">
            <v>#REF!</v>
          </cell>
          <cell r="I53" t="e">
            <v>#REF!</v>
          </cell>
          <cell r="J53" t="e">
            <v>#REF!</v>
          </cell>
          <cell r="K53" t="e">
            <v>#REF!</v>
          </cell>
          <cell r="L53" t="e">
            <v>#REF!</v>
          </cell>
        </row>
        <row r="54">
          <cell r="B54" t="str">
            <v>Check</v>
          </cell>
          <cell r="C54">
            <v>0</v>
          </cell>
          <cell r="D54">
            <v>0</v>
          </cell>
        </row>
        <row r="55">
          <cell r="B55" t="str">
            <v>Shareholders' Equity</v>
          </cell>
        </row>
        <row r="56">
          <cell r="B56" t="str">
            <v>Temporary Equity</v>
          </cell>
          <cell r="C56">
            <v>882000000</v>
          </cell>
          <cell r="D56">
            <v>878000000</v>
          </cell>
          <cell r="G56">
            <v>878000000</v>
          </cell>
        </row>
        <row r="57">
          <cell r="B57" t="str">
            <v>Preferred Stock</v>
          </cell>
          <cell r="C57">
            <v>0</v>
          </cell>
          <cell r="D57">
            <v>0</v>
          </cell>
          <cell r="G57">
            <v>0</v>
          </cell>
        </row>
        <row r="58">
          <cell r="B58" t="str">
            <v>Common Stock</v>
          </cell>
          <cell r="C58">
            <v>0</v>
          </cell>
          <cell r="D58">
            <v>0</v>
          </cell>
          <cell r="G58">
            <v>0</v>
          </cell>
        </row>
        <row r="59">
          <cell r="B59" t="str">
            <v>Additional Paid-In Capital</v>
          </cell>
          <cell r="C59">
            <v>25373000000</v>
          </cell>
          <cell r="D59">
            <v>25890000000</v>
          </cell>
          <cell r="G59">
            <v>25890000000</v>
          </cell>
          <cell r="H59" t="e">
            <v>#REF!</v>
          </cell>
          <cell r="I59" t="e">
            <v>#REF!</v>
          </cell>
          <cell r="J59" t="e">
            <v>#REF!</v>
          </cell>
          <cell r="K59" t="e">
            <v>#REF!</v>
          </cell>
          <cell r="L59" t="e">
            <v>#REF!</v>
          </cell>
        </row>
        <row r="60">
          <cell r="B60" t="str">
            <v>Retained Earnings</v>
          </cell>
          <cell r="C60">
            <v>40747000000</v>
          </cell>
          <cell r="D60">
            <v>40091000000</v>
          </cell>
          <cell r="G60">
            <v>40091000000</v>
          </cell>
          <cell r="H60" t="e">
            <v>#N/A</v>
          </cell>
          <cell r="I60" t="e">
            <v>#N/A</v>
          </cell>
          <cell r="J60" t="e">
            <v>#N/A</v>
          </cell>
          <cell r="K60" t="e">
            <v>#N/A</v>
          </cell>
          <cell r="L60" t="e">
            <v>#N/A</v>
          </cell>
        </row>
        <row r="61">
          <cell r="B61" t="str">
            <v>Treasury Stock</v>
          </cell>
          <cell r="C61">
            <v>0</v>
          </cell>
          <cell r="D61">
            <v>0</v>
          </cell>
          <cell r="G61">
            <v>0</v>
          </cell>
          <cell r="H61">
            <v>0</v>
          </cell>
          <cell r="I61">
            <v>0</v>
          </cell>
          <cell r="J61">
            <v>0</v>
          </cell>
          <cell r="K61">
            <v>0</v>
          </cell>
          <cell r="L61">
            <v>0</v>
          </cell>
        </row>
        <row r="62">
          <cell r="B62" t="str">
            <v>Noncontrolling Interest</v>
          </cell>
          <cell r="C62">
            <v>0</v>
          </cell>
          <cell r="D62">
            <v>0</v>
          </cell>
          <cell r="G62">
            <v>0</v>
          </cell>
          <cell r="H62">
            <v>0</v>
          </cell>
          <cell r="I62">
            <v>0</v>
          </cell>
          <cell r="J62">
            <v>0</v>
          </cell>
          <cell r="K62">
            <v>0</v>
          </cell>
          <cell r="L62">
            <v>0</v>
          </cell>
        </row>
        <row r="63">
          <cell r="B63" t="str">
            <v>Accumulated Other Comprehensive Loss</v>
          </cell>
          <cell r="C63">
            <v>106000000</v>
          </cell>
          <cell r="D63">
            <v>863000000</v>
          </cell>
          <cell r="G63">
            <v>863000000</v>
          </cell>
          <cell r="H63">
            <v>863000000</v>
          </cell>
          <cell r="I63">
            <v>863000000</v>
          </cell>
          <cell r="J63">
            <v>863000000</v>
          </cell>
          <cell r="K63">
            <v>863000000</v>
          </cell>
          <cell r="L63">
            <v>863000000</v>
          </cell>
        </row>
        <row r="64">
          <cell r="B64" t="str">
            <v>Total Shareholders' Equity</v>
          </cell>
          <cell r="C64">
            <v>67108000000</v>
          </cell>
          <cell r="D64">
            <v>67722000000</v>
          </cell>
          <cell r="E64">
            <v>0</v>
          </cell>
          <cell r="F64">
            <v>0</v>
          </cell>
          <cell r="G64">
            <v>67722000000</v>
          </cell>
          <cell r="H64" t="e">
            <v>#REF!</v>
          </cell>
          <cell r="I64" t="e">
            <v>#REF!</v>
          </cell>
          <cell r="J64" t="e">
            <v>#REF!</v>
          </cell>
          <cell r="K64" t="e">
            <v>#REF!</v>
          </cell>
          <cell r="L64" t="e">
            <v>#REF!</v>
          </cell>
        </row>
        <row r="65">
          <cell r="B65" t="str">
            <v>Check</v>
          </cell>
          <cell r="C65">
            <v>-882000000</v>
          </cell>
          <cell r="D65">
            <v>-878000000</v>
          </cell>
        </row>
        <row r="66">
          <cell r="B66" t="str">
            <v>Total Liabilities &amp; Shareholders' Equity</v>
          </cell>
          <cell r="C66">
            <v>113327000000</v>
          </cell>
          <cell r="D66">
            <v>115648000000</v>
          </cell>
          <cell r="E66">
            <v>0</v>
          </cell>
          <cell r="F66">
            <v>0</v>
          </cell>
          <cell r="G66">
            <v>115648000000</v>
          </cell>
          <cell r="H66" t="e">
            <v>#REF!</v>
          </cell>
          <cell r="I66" t="e">
            <v>#REF!</v>
          </cell>
          <cell r="J66" t="e">
            <v>#REF!</v>
          </cell>
          <cell r="K66" t="e">
            <v>#REF!</v>
          </cell>
          <cell r="L66" t="e">
            <v>#REF!</v>
          </cell>
        </row>
        <row r="68">
          <cell r="B68" t="str">
            <v>Check</v>
          </cell>
          <cell r="C68">
            <v>0</v>
          </cell>
          <cell r="D68">
            <v>0</v>
          </cell>
          <cell r="H68" t="e">
            <v>#REF!</v>
          </cell>
          <cell r="I68" t="e">
            <v>#REF!</v>
          </cell>
          <cell r="J68" t="e">
            <v>#REF!</v>
          </cell>
          <cell r="K68" t="e">
            <v>#REF!</v>
          </cell>
          <cell r="L68" t="e">
            <v>#REF!</v>
          </cell>
        </row>
        <row r="69">
          <cell r="H69">
            <v>0.6602739726027397</v>
          </cell>
          <cell r="I69">
            <v>1</v>
          </cell>
          <cell r="J69">
            <v>1</v>
          </cell>
          <cell r="K69">
            <v>1</v>
          </cell>
          <cell r="L69">
            <v>1</v>
          </cell>
        </row>
        <row r="70">
          <cell r="H70" t="str">
            <v>Discretionary Debt Table</v>
          </cell>
        </row>
        <row r="71">
          <cell r="G71" t="str">
            <v>PV of Existing Debt</v>
          </cell>
          <cell r="H71">
            <v>20678000000</v>
          </cell>
          <cell r="I71">
            <v>18885692462.960247</v>
          </cell>
          <cell r="J71">
            <v>16406485772.182957</v>
          </cell>
          <cell r="K71">
            <v>14252735287.348324</v>
          </cell>
          <cell r="L71">
            <v>12381716961.937508</v>
          </cell>
        </row>
        <row r="72">
          <cell r="G72" t="str">
            <v>Weighted-Average Term</v>
          </cell>
          <cell r="H72">
            <v>10</v>
          </cell>
          <cell r="I72">
            <v>10</v>
          </cell>
          <cell r="J72">
            <v>10</v>
          </cell>
          <cell r="K72">
            <v>10</v>
          </cell>
          <cell r="L72">
            <v>10</v>
          </cell>
        </row>
        <row r="73">
          <cell r="G73" t="str">
            <v>Weighted-Average Rate</v>
          </cell>
          <cell r="H73">
            <v>0.052804666666666666</v>
          </cell>
          <cell r="I73">
            <v>0.052804666666666666</v>
          </cell>
          <cell r="J73">
            <v>0.052804666666666666</v>
          </cell>
          <cell r="K73">
            <v>0.052804666666666666</v>
          </cell>
          <cell r="L73">
            <v>0.052804666666666666</v>
          </cell>
        </row>
        <row r="74">
          <cell r="G74" t="str">
            <v>($ in Thousands)</v>
          </cell>
          <cell r="H74" t="str">
            <v> Balance</v>
          </cell>
          <cell r="I74" t="str">
            <v> Balance</v>
          </cell>
          <cell r="J74" t="str">
            <v> Balance</v>
          </cell>
          <cell r="K74" t="str">
            <v> Balance</v>
          </cell>
          <cell r="L74" t="str">
            <v> Balance</v>
          </cell>
        </row>
        <row r="75">
          <cell r="G75" t="str">
            <v>Present Value</v>
          </cell>
          <cell r="H75">
            <v>20678000000</v>
          </cell>
          <cell r="I75">
            <v>18885692462.960247</v>
          </cell>
          <cell r="J75">
            <v>16406485772.182957</v>
          </cell>
          <cell r="K75">
            <v>14252735287.348324</v>
          </cell>
          <cell r="L75">
            <v>12381716961.937508</v>
          </cell>
        </row>
        <row r="76">
          <cell r="G76" t="str">
            <v>( – ) Total PMT </v>
          </cell>
          <cell r="H76">
            <v>-1792307537.0397546</v>
          </cell>
          <cell r="I76">
            <v>-2479206690.77729</v>
          </cell>
          <cell r="J76">
            <v>-2153750484.8346324</v>
          </cell>
          <cell r="K76">
            <v>-1871018325.4108157</v>
          </cell>
          <cell r="L76">
            <v>-1625401641.7746186</v>
          </cell>
        </row>
        <row r="77">
          <cell r="G77" t="str">
            <v>Future Value</v>
          </cell>
          <cell r="H77">
            <v>18885692462.960247</v>
          </cell>
          <cell r="I77">
            <v>16406485772.182957</v>
          </cell>
          <cell r="J77">
            <v>14252735287.348324</v>
          </cell>
          <cell r="K77">
            <v>12381716961.937508</v>
          </cell>
          <cell r="L77">
            <v>10756315320.16289</v>
          </cell>
        </row>
        <row r="78">
          <cell r="G78" t="str">
            <v>Additional Debt Assumed</v>
          </cell>
          <cell r="I78">
            <v>0</v>
          </cell>
          <cell r="J78">
            <v>0</v>
          </cell>
          <cell r="K78">
            <v>0</v>
          </cell>
          <cell r="L78">
            <v>0</v>
          </cell>
        </row>
        <row r="79">
          <cell r="G79" t="str">
            <v>Future Value</v>
          </cell>
          <cell r="H79">
            <v>18885692462.960247</v>
          </cell>
          <cell r="I79">
            <v>16406485772.182957</v>
          </cell>
          <cell r="J79">
            <v>14252735287.348324</v>
          </cell>
          <cell r="K79">
            <v>12381716961.937508</v>
          </cell>
          <cell r="L79">
            <v>10756315320.16289</v>
          </cell>
        </row>
        <row r="81">
          <cell r="G81" t="str">
            <v>Cash Interest Payments</v>
          </cell>
          <cell r="H81">
            <v>-1044573796.3045642</v>
          </cell>
          <cell r="I81">
            <v>-931795853.8236625</v>
          </cell>
          <cell r="J81">
            <v>-809474974.154098</v>
          </cell>
          <cell r="K81">
            <v>-703211686.4363943</v>
          </cell>
          <cell r="L81">
            <v>-610898040.989442</v>
          </cell>
        </row>
        <row r="82">
          <cell r="G82" t="str">
            <v>Principal Reduction</v>
          </cell>
          <cell r="H82">
            <v>-747733740.7351904</v>
          </cell>
          <cell r="I82">
            <v>-1547410836.9536273</v>
          </cell>
          <cell r="J82">
            <v>-1344275510.6805344</v>
          </cell>
          <cell r="K82">
            <v>-1167806638.9744215</v>
          </cell>
          <cell r="L82">
            <v>-1014503600.7851766</v>
          </cell>
        </row>
        <row r="83">
          <cell r="H83" t="e">
            <v>#REF!</v>
          </cell>
          <cell r="I83" t="e">
            <v>#REF!</v>
          </cell>
        </row>
        <row r="84">
          <cell r="G84" t="str">
            <v>Debt</v>
          </cell>
          <cell r="I84" t="e">
            <v>#REF!</v>
          </cell>
          <cell r="J84">
            <v>0</v>
          </cell>
          <cell r="K84">
            <v>0</v>
          </cell>
          <cell r="L84">
            <v>0</v>
          </cell>
        </row>
        <row r="85">
          <cell r="G85" t="str">
            <v>Equity</v>
          </cell>
          <cell r="H85" t="e">
            <v>#REF!</v>
          </cell>
          <cell r="I85" t="e">
            <v>#REF!</v>
          </cell>
          <cell r="J85">
            <v>0</v>
          </cell>
          <cell r="K85">
            <v>0</v>
          </cell>
          <cell r="L85">
            <v>0</v>
          </cell>
        </row>
        <row r="86">
          <cell r="G86" t="str">
            <v>Assets</v>
          </cell>
          <cell r="H86" t="str">
            <v>Assumptions</v>
          </cell>
        </row>
        <row r="87">
          <cell r="G87" t="str">
            <v>Days Sales Outstanding</v>
          </cell>
          <cell r="H87">
            <v>25.6</v>
          </cell>
          <cell r="I87">
            <v>25.6</v>
          </cell>
          <cell r="J87">
            <v>25.6</v>
          </cell>
          <cell r="K87">
            <v>25.6</v>
          </cell>
          <cell r="L87">
            <v>25.6</v>
          </cell>
        </row>
        <row r="88">
          <cell r="G88" t="str">
            <v>Days Inventory Held</v>
          </cell>
          <cell r="H88">
            <v>80</v>
          </cell>
          <cell r="I88">
            <v>80</v>
          </cell>
          <cell r="J88">
            <v>80</v>
          </cell>
          <cell r="K88">
            <v>80</v>
          </cell>
          <cell r="L88">
            <v>80</v>
          </cell>
        </row>
        <row r="89">
          <cell r="G89" t="e">
            <v>#REF!</v>
          </cell>
          <cell r="H89" t="e">
            <v>#REF!</v>
          </cell>
          <cell r="I89" t="e">
            <v>#REF!</v>
          </cell>
          <cell r="J89" t="e">
            <v>#REF!</v>
          </cell>
          <cell r="K89" t="e">
            <v>#REF!</v>
          </cell>
          <cell r="L89" t="e">
            <v>#REF!</v>
          </cell>
        </row>
        <row r="90">
          <cell r="G90" t="str">
            <v>Other Current Assets</v>
          </cell>
          <cell r="H90">
            <v>0.28</v>
          </cell>
          <cell r="I90">
            <v>0.28</v>
          </cell>
          <cell r="J90">
            <v>0.28</v>
          </cell>
          <cell r="K90">
            <v>0.28</v>
          </cell>
          <cell r="L90">
            <v>0.28</v>
          </cell>
        </row>
        <row r="91">
          <cell r="G91" t="str">
            <v>Other Long-Term Assets</v>
          </cell>
          <cell r="H91">
            <v>0.12</v>
          </cell>
          <cell r="I91">
            <v>0.12</v>
          </cell>
          <cell r="J91">
            <v>0.12</v>
          </cell>
          <cell r="K91">
            <v>0.12</v>
          </cell>
          <cell r="L91">
            <v>0.12</v>
          </cell>
        </row>
        <row r="92">
          <cell r="G92" t="str">
            <v>Liabilities</v>
          </cell>
        </row>
        <row r="93">
          <cell r="G93" t="str">
            <v>Days Payables Outstanding</v>
          </cell>
          <cell r="H93">
            <v>47</v>
          </cell>
          <cell r="I93">
            <v>47</v>
          </cell>
          <cell r="J93">
            <v>47</v>
          </cell>
          <cell r="K93">
            <v>47</v>
          </cell>
          <cell r="L93">
            <v>47</v>
          </cell>
        </row>
        <row r="94">
          <cell r="G94" t="str">
            <v>Deferred Revenue</v>
          </cell>
          <cell r="H94">
            <v>0.034</v>
          </cell>
          <cell r="I94">
            <v>0.034</v>
          </cell>
          <cell r="J94">
            <v>0.034</v>
          </cell>
          <cell r="K94">
            <v>0.034</v>
          </cell>
          <cell r="L94">
            <v>0.034</v>
          </cell>
        </row>
        <row r="95">
          <cell r="G95" t="str">
            <v>Accrued Expenses</v>
          </cell>
          <cell r="H95">
            <v>0</v>
          </cell>
          <cell r="I95">
            <v>0</v>
          </cell>
          <cell r="J95">
            <v>0</v>
          </cell>
          <cell r="K95">
            <v>0</v>
          </cell>
          <cell r="L95">
            <v>0</v>
          </cell>
        </row>
        <row r="96">
          <cell r="G96" t="str">
            <v>Short-Term Debt</v>
          </cell>
          <cell r="H96">
            <v>0.033</v>
          </cell>
          <cell r="I96">
            <v>0.033</v>
          </cell>
          <cell r="J96">
            <v>0.033</v>
          </cell>
          <cell r="K96">
            <v>0.033</v>
          </cell>
          <cell r="L96">
            <v>0.033</v>
          </cell>
        </row>
        <row r="97">
          <cell r="G97" t="str">
            <v>Current Portion of Long-Term Debt</v>
          </cell>
          <cell r="H97">
            <v>0.067</v>
          </cell>
          <cell r="I97">
            <v>0.067</v>
          </cell>
          <cell r="J97">
            <v>0.067</v>
          </cell>
          <cell r="K97">
            <v>0.067</v>
          </cell>
          <cell r="L97">
            <v>0.067</v>
          </cell>
        </row>
        <row r="98">
          <cell r="G98" t="str">
            <v>Employee Related Liabilities</v>
          </cell>
          <cell r="H98">
            <v>0.06</v>
          </cell>
          <cell r="I98">
            <v>0.06</v>
          </cell>
          <cell r="J98">
            <v>0.06</v>
          </cell>
          <cell r="K98">
            <v>0.06</v>
          </cell>
          <cell r="L98">
            <v>0.06</v>
          </cell>
        </row>
        <row r="99">
          <cell r="G99" t="str">
            <v>Other Current Liabilities</v>
          </cell>
          <cell r="H99">
            <v>0.08</v>
          </cell>
          <cell r="I99">
            <v>0.08</v>
          </cell>
          <cell r="J99">
            <v>0.08</v>
          </cell>
          <cell r="K99">
            <v>0.08</v>
          </cell>
          <cell r="L99">
            <v>0.08</v>
          </cell>
        </row>
        <row r="100">
          <cell r="G100" t="str">
            <v>Long-Term Deferred Revenue</v>
          </cell>
          <cell r="H100">
            <v>0</v>
          </cell>
          <cell r="I100">
            <v>0</v>
          </cell>
          <cell r="J100">
            <v>0</v>
          </cell>
          <cell r="K100">
            <v>0</v>
          </cell>
          <cell r="L100">
            <v>0</v>
          </cell>
        </row>
        <row r="101">
          <cell r="G101" t="str">
            <v>Long-Term Deferred Tax Asset (Liability)</v>
          </cell>
          <cell r="H101">
            <v>0.005</v>
          </cell>
          <cell r="I101">
            <v>0.005</v>
          </cell>
          <cell r="J101">
            <v>0.005</v>
          </cell>
          <cell r="K101">
            <v>0.005</v>
          </cell>
          <cell r="L101">
            <v>0.005</v>
          </cell>
        </row>
        <row r="102">
          <cell r="G102" t="str">
            <v>Deferred Income Taxes</v>
          </cell>
          <cell r="H102">
            <v>0</v>
          </cell>
          <cell r="I102">
            <v>0</v>
          </cell>
          <cell r="J102">
            <v>0</v>
          </cell>
          <cell r="K102">
            <v>0</v>
          </cell>
          <cell r="L102">
            <v>0</v>
          </cell>
        </row>
        <row r="103">
          <cell r="G103" t="str">
            <v>Accrued Income Taxes</v>
          </cell>
          <cell r="H103">
            <v>0</v>
          </cell>
          <cell r="I103">
            <v>0</v>
          </cell>
          <cell r="J103">
            <v>0</v>
          </cell>
          <cell r="K103">
            <v>0</v>
          </cell>
          <cell r="L103">
            <v>0</v>
          </cell>
        </row>
        <row r="104">
          <cell r="G104" t="str">
            <v>Other Long-Term Liabilities</v>
          </cell>
          <cell r="H104">
            <v>0.06</v>
          </cell>
          <cell r="I104">
            <v>0.06</v>
          </cell>
          <cell r="J104">
            <v>0.06</v>
          </cell>
          <cell r="K104">
            <v>0.06</v>
          </cell>
          <cell r="L104">
            <v>0.06</v>
          </cell>
        </row>
      </sheetData>
      <sheetData sheetId="40">
        <row r="4">
          <cell r="C4">
            <v>0.231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__FDSCACHE__"/>
      <sheetName val="Close"/>
      <sheetName val="Pro Forma"/>
      <sheetName val="DCF"/>
      <sheetName val="Acquirer"/>
      <sheetName val="Target"/>
      <sheetName val="MACRS"/>
      <sheetName val="Prices"/>
      <sheetName val="Dividends"/>
      <sheetName val="AveragePrices"/>
    </sheetNames>
    <sheetDataSet>
      <sheetData sheetId="7">
        <row r="5">
          <cell r="C5">
            <v>3</v>
          </cell>
          <cell r="D5">
            <v>5</v>
          </cell>
          <cell r="E5">
            <v>7</v>
          </cell>
          <cell r="F5">
            <v>10</v>
          </cell>
          <cell r="G5">
            <v>15</v>
          </cell>
          <cell r="H5">
            <v>20</v>
          </cell>
        </row>
        <row r="7">
          <cell r="C7">
            <v>0.3333</v>
          </cell>
          <cell r="D7">
            <v>0.2</v>
          </cell>
          <cell r="E7">
            <v>0.1429</v>
          </cell>
          <cell r="F7">
            <v>0.1</v>
          </cell>
          <cell r="G7">
            <v>0.05</v>
          </cell>
          <cell r="H7">
            <v>0.0375</v>
          </cell>
        </row>
        <row r="8">
          <cell r="C8">
            <v>0.4445</v>
          </cell>
          <cell r="D8">
            <v>0.32</v>
          </cell>
          <cell r="E8">
            <v>0.2449</v>
          </cell>
          <cell r="F8">
            <v>0.18</v>
          </cell>
          <cell r="G8">
            <v>0.095</v>
          </cell>
          <cell r="H8">
            <v>0.07219</v>
          </cell>
        </row>
        <row r="9">
          <cell r="C9">
            <v>0.1481</v>
          </cell>
          <cell r="D9">
            <v>0.192</v>
          </cell>
          <cell r="E9">
            <v>0.1749</v>
          </cell>
          <cell r="F9">
            <v>0.144</v>
          </cell>
          <cell r="G9">
            <v>0.0855</v>
          </cell>
          <cell r="H9">
            <v>0.06677</v>
          </cell>
        </row>
        <row r="10">
          <cell r="C10">
            <v>0.0741</v>
          </cell>
          <cell r="D10">
            <v>0.1152</v>
          </cell>
          <cell r="E10">
            <v>0.1249</v>
          </cell>
          <cell r="F10">
            <v>0.1152</v>
          </cell>
          <cell r="G10">
            <v>0.077</v>
          </cell>
          <cell r="H10">
            <v>0.06177</v>
          </cell>
        </row>
        <row r="11">
          <cell r="D11">
            <v>0.1152</v>
          </cell>
          <cell r="E11">
            <v>0.0893</v>
          </cell>
          <cell r="F11">
            <v>0.0922</v>
          </cell>
          <cell r="G11">
            <v>0.0693</v>
          </cell>
          <cell r="H11">
            <v>0.05713</v>
          </cell>
        </row>
        <row r="12">
          <cell r="D12">
            <v>0.0576</v>
          </cell>
          <cell r="E12">
            <v>0.0892</v>
          </cell>
          <cell r="F12">
            <v>0.0737</v>
          </cell>
          <cell r="G12">
            <v>0.0623</v>
          </cell>
          <cell r="H12">
            <v>0.05285</v>
          </cell>
        </row>
        <row r="13">
          <cell r="E13">
            <v>0.0893</v>
          </cell>
          <cell r="F13">
            <v>0.0655</v>
          </cell>
          <cell r="G13">
            <v>0.059</v>
          </cell>
          <cell r="H13">
            <v>0.04888</v>
          </cell>
        </row>
        <row r="14">
          <cell r="E14">
            <v>0.0446</v>
          </cell>
          <cell r="F14">
            <v>0.0655</v>
          </cell>
          <cell r="G14">
            <v>0.059</v>
          </cell>
          <cell r="H14">
            <v>0.04522</v>
          </cell>
        </row>
        <row r="15">
          <cell r="F15">
            <v>0.0656</v>
          </cell>
          <cell r="G15">
            <v>0.0591</v>
          </cell>
          <cell r="H15">
            <v>0.04462</v>
          </cell>
        </row>
        <row r="16">
          <cell r="F16">
            <v>0.0655</v>
          </cell>
          <cell r="G16">
            <v>0.059</v>
          </cell>
          <cell r="H16">
            <v>0.04461</v>
          </cell>
        </row>
        <row r="17">
          <cell r="F17">
            <v>0.0328</v>
          </cell>
          <cell r="G17">
            <v>0.0591</v>
          </cell>
          <cell r="H17">
            <v>0.04462</v>
          </cell>
        </row>
        <row r="18">
          <cell r="G18">
            <v>0.059</v>
          </cell>
          <cell r="H18">
            <v>0.04461</v>
          </cell>
        </row>
        <row r="19">
          <cell r="G19">
            <v>0.0591</v>
          </cell>
          <cell r="H19">
            <v>0.04462</v>
          </cell>
        </row>
        <row r="20">
          <cell r="G20">
            <v>0.059</v>
          </cell>
          <cell r="H20">
            <v>0.04461</v>
          </cell>
        </row>
        <row r="21">
          <cell r="G21">
            <v>0.0591</v>
          </cell>
          <cell r="H21">
            <v>0.04462</v>
          </cell>
        </row>
        <row r="22">
          <cell r="G22">
            <v>0.0295</v>
          </cell>
          <cell r="H22">
            <v>0.04461</v>
          </cell>
        </row>
        <row r="23">
          <cell r="H23">
            <v>0.04462</v>
          </cell>
        </row>
        <row r="24">
          <cell r="H24">
            <v>0.04461</v>
          </cell>
        </row>
        <row r="25">
          <cell r="H25">
            <v>0.04462</v>
          </cell>
        </row>
        <row r="26">
          <cell r="H26">
            <v>0.04461</v>
          </cell>
        </row>
        <row r="27">
          <cell r="H27">
            <v>0.02231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ssumptions"/>
      <sheetName val="PPR"/>
      <sheetName val="GAAP"/>
      <sheetName val="PF BS"/>
      <sheetName val="Buyer P&amp;L"/>
      <sheetName val="Target P&amp;L"/>
    </sheetNames>
    <sheetDataSet>
      <sheetData sheetId="0">
        <row r="11">
          <cell r="N11">
            <v>12.81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puts"/>
      <sheetName val="Revenue Build"/>
      <sheetName val="Expense Build"/>
      <sheetName val="Operating Model"/>
      <sheetName val="Valuation Summary"/>
      <sheetName val="Valuation Graph"/>
      <sheetName val="Public Comps"/>
      <sheetName val="Public-Comps-Data"/>
      <sheetName val="YHOO-Equity-Interests"/>
      <sheetName val="YHOO-NOLs"/>
      <sheetName val="M&amp;A-Comps"/>
      <sheetName val="M&amp;A-Comps-Data"/>
      <sheetName val="M&amp;A-Premiums"/>
      <sheetName val="DCF"/>
      <sheetName val="WACC"/>
      <sheetName val="Future-Share-Price"/>
      <sheetName val="Sum-of-Parts"/>
      <sheetName val="Liquidation"/>
      <sheetName val="Share-Calculations"/>
      <sheetName val="Transaction-Summary"/>
      <sheetName val="Merger-Model"/>
      <sheetName val="MSFT-Financials"/>
      <sheetName val="Synergies"/>
      <sheetName val="Tax Schedule"/>
      <sheetName val="Contribution-Analysis"/>
      <sheetName val="LBO-Model"/>
    </sheetNames>
    <sheetDataSet>
      <sheetData sheetId="0">
        <row r="15">
          <cell r="L15" t="str">
            <v>TTM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SFT-Financials"/>
      <sheetName val="Merger-Model"/>
      <sheetName val="Inputs"/>
      <sheetName val="LBO-Model"/>
      <sheetName val="Public-Comps-Data"/>
      <sheetName val="YHOO-Equity-Interests"/>
      <sheetName val="M&amp;A-Comps-Data"/>
      <sheetName val="WAC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MT Calculation"/>
      <sheetName val="IRS Calculation"/>
      <sheetName val="G-Sec Yield Curve"/>
      <sheetName val="MIFOR curve"/>
      <sheetName val="Overnight curve"/>
      <sheetName val="Help"/>
      <sheetName val="Clients input"/>
      <sheetName val="Output Sheet"/>
      <sheetName val="Dialog1"/>
      <sheetName val="Range"/>
      <sheetName val="Temp"/>
    </sheetNames>
    <sheetDataSet>
      <sheetData sheetId="0">
        <row r="1">
          <cell r="B1">
            <v>0.07964400310753667</v>
          </cell>
          <cell r="F1">
            <v>0.12</v>
          </cell>
        </row>
        <row r="2">
          <cell r="F2">
            <v>0.1</v>
          </cell>
        </row>
        <row r="3">
          <cell r="F3">
            <v>0.7</v>
          </cell>
        </row>
      </sheetData>
      <sheetData sheetId="1">
        <row r="1">
          <cell r="B1">
            <v>0.07391159709544795</v>
          </cell>
        </row>
      </sheetData>
      <sheetData sheetId="9">
        <row r="2">
          <cell r="B2" t="str">
            <v>Fixed-Floating IRS Swap</v>
          </cell>
        </row>
        <row r="3">
          <cell r="B3" t="str">
            <v>Constant Maturity Treasury Swap</v>
          </cell>
        </row>
        <row r="4">
          <cell r="B4" t="str">
            <v>Overnight Interest Swap</v>
          </cell>
        </row>
        <row r="6">
          <cell r="B6" t="str">
            <v>Constant Maturity Treasury Swap</v>
          </cell>
        </row>
        <row r="10">
          <cell r="B10" t="str">
            <v>Fixed</v>
          </cell>
        </row>
        <row r="11">
          <cell r="B11" t="str">
            <v>Floating</v>
          </cell>
        </row>
        <row r="14">
          <cell r="B14" t="str">
            <v>Floating</v>
          </cell>
        </row>
        <row r="23">
          <cell r="B23" t="str">
            <v>Government Treasury</v>
          </cell>
        </row>
        <row r="26">
          <cell r="B26" t="str">
            <v>1 Year G-Sec</v>
          </cell>
        </row>
        <row r="27">
          <cell r="B27" t="str">
            <v>2 Year G-Sec</v>
          </cell>
        </row>
        <row r="28">
          <cell r="B28" t="str">
            <v>3 Year G-Sec</v>
          </cell>
        </row>
        <row r="29">
          <cell r="B29" t="str">
            <v>4 Year G-Sec</v>
          </cell>
        </row>
        <row r="30">
          <cell r="B30" t="str">
            <v>5 Year G-Sec</v>
          </cell>
        </row>
        <row r="31">
          <cell r="B31" t="str">
            <v>6 Year G-Sec</v>
          </cell>
        </row>
        <row r="32">
          <cell r="B32" t="str">
            <v>7 Year G-Sec</v>
          </cell>
        </row>
        <row r="33">
          <cell r="B33" t="str">
            <v>8 Year G-Sec</v>
          </cell>
        </row>
        <row r="34">
          <cell r="B34" t="str">
            <v>9 Year G-Sec</v>
          </cell>
        </row>
        <row r="35">
          <cell r="B35" t="str">
            <v>10 Year G-Sec</v>
          </cell>
        </row>
        <row r="38">
          <cell r="B38" t="str">
            <v>1 Year G-Sec</v>
          </cell>
          <cell r="C38">
            <v>12</v>
          </cell>
        </row>
        <row r="42">
          <cell r="B42" t="str">
            <v>1Month</v>
          </cell>
        </row>
        <row r="43">
          <cell r="B43" t="str">
            <v>3Month</v>
          </cell>
        </row>
        <row r="44">
          <cell r="B44" t="str">
            <v>6Month</v>
          </cell>
        </row>
        <row r="45">
          <cell r="B45" t="str">
            <v>1Year</v>
          </cell>
        </row>
        <row r="48">
          <cell r="B48" t="str">
            <v>1Year</v>
          </cell>
          <cell r="E48">
            <v>1</v>
          </cell>
        </row>
        <row r="52">
          <cell r="B52" t="str">
            <v>Actual/actual</v>
          </cell>
        </row>
        <row r="53">
          <cell r="B53" t="str">
            <v>Actual/360</v>
          </cell>
        </row>
        <row r="54">
          <cell r="B54" t="str">
            <v>Actual/365</v>
          </cell>
        </row>
        <row r="55">
          <cell r="B55" t="str">
            <v>European 30/360</v>
          </cell>
        </row>
        <row r="56">
          <cell r="B56" t="str">
            <v>Other</v>
          </cell>
        </row>
        <row r="59">
          <cell r="B59" t="str">
            <v>Actual/actual</v>
          </cell>
        </row>
        <row r="69">
          <cell r="B69" t="str">
            <v>1Month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 - Acctg "/>
      <sheetName val="Assump."/>
      <sheetName val="Industry Data"/>
      <sheetName val="CapEx %Sales"/>
      <sheetName val="DIO"/>
      <sheetName val="DSO"/>
      <sheetName val="1 - Deal Buy"/>
      <sheetName val="2 - Price Drop"/>
    </sheetNames>
    <sheetDataSet>
      <sheetData sheetId="0">
        <row r="26">
          <cell r="M26" t="str">
            <v>Year Ended</v>
          </cell>
        </row>
        <row r="27">
          <cell r="M27" t="str">
            <v>Dec 31, 2014</v>
          </cell>
        </row>
      </sheetData>
      <sheetData sheetId="1">
        <row r="10">
          <cell r="F10" t="str">
            <v>Downside</v>
          </cell>
        </row>
        <row r="51">
          <cell r="D51">
            <v>0.10707964388345614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Pag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Comparable_Colleges"/>
    </sheetNames>
    <definedNames>
      <definedName name="End_Bal"/>
      <definedName name="Full_Print"/>
      <definedName name="Header_Row"/>
      <definedName name="Loan_Start"/>
    </defined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k-WACC"/>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B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outlinePr summaryBelow="0"/>
    <pageSetUpPr fitToPage="1"/>
  </sheetPr>
  <dimension ref="A2:BA434"/>
  <sheetViews>
    <sheetView showGridLines="0" tabSelected="1" zoomScale="70" zoomScaleNormal="70" zoomScaleSheetLayoutView="85" zoomScalePageLayoutView="0" workbookViewId="0" topLeftCell="A1">
      <selection activeCell="A151" sqref="A151"/>
    </sheetView>
  </sheetViews>
  <sheetFormatPr defaultColWidth="9.00390625" defaultRowHeight="13.5" customHeight="1" outlineLevelRow="2"/>
  <cols>
    <col min="1" max="1" width="19.875" style="1" customWidth="1"/>
    <col min="2" max="5" width="10.75390625" style="2" customWidth="1"/>
    <col min="6" max="11" width="16.375" style="3" customWidth="1"/>
    <col min="12" max="15" width="9.00390625" style="2" customWidth="1"/>
    <col min="16" max="16384" width="9.00390625" style="2" customWidth="1"/>
  </cols>
  <sheetData>
    <row r="1" ht="13.5" customHeight="1" collapsed="1"/>
    <row r="2" spans="1:11" s="9" customFormat="1" ht="13.5" customHeight="1" hidden="1" outlineLevel="1">
      <c r="A2" s="1"/>
      <c r="B2" s="4" t="s">
        <v>0</v>
      </c>
      <c r="C2" s="5"/>
      <c r="D2" s="6"/>
      <c r="E2" s="6"/>
      <c r="F2" s="7">
        <v>1</v>
      </c>
      <c r="G2" s="8">
        <f>F2</f>
        <v>1</v>
      </c>
      <c r="H2" s="8">
        <f>G2</f>
        <v>1</v>
      </c>
      <c r="I2" s="8">
        <f>H2</f>
        <v>1</v>
      </c>
      <c r="J2" s="8">
        <f>I2</f>
        <v>1</v>
      </c>
      <c r="K2" s="8">
        <f>J2</f>
        <v>1</v>
      </c>
    </row>
    <row r="3" spans="1:11" s="11" customFormat="1" ht="13.5" customHeight="1" hidden="1" outlineLevel="1">
      <c r="A3" s="10"/>
      <c r="C3" s="12"/>
      <c r="D3" s="6"/>
      <c r="E3" s="6"/>
      <c r="F3" s="13" t="s">
        <v>1</v>
      </c>
      <c r="G3" s="13"/>
      <c r="H3" s="13"/>
      <c r="I3" s="13"/>
      <c r="J3" s="13"/>
      <c r="K3" s="13"/>
    </row>
    <row r="4" spans="1:13" ht="22.5" collapsed="1">
      <c r="A4" s="14"/>
      <c r="B4" s="15" t="s">
        <v>284</v>
      </c>
      <c r="C4" s="16"/>
      <c r="D4" s="16"/>
      <c r="E4" s="16"/>
      <c r="F4" s="16"/>
      <c r="G4" s="16"/>
      <c r="H4" s="16"/>
      <c r="I4" s="17" t="str">
        <f>"Scenario: "</f>
        <v>Scenario: </v>
      </c>
      <c r="J4" s="18" t="str">
        <f>scenario</f>
        <v>Downside</v>
      </c>
      <c r="K4" s="16"/>
      <c r="L4" s="19"/>
      <c r="M4" s="20"/>
    </row>
    <row r="5" spans="2:12" ht="13.5" customHeight="1" hidden="1" outlineLevel="1" thickBot="1">
      <c r="B5" s="21" t="s">
        <v>2</v>
      </c>
      <c r="C5" s="22"/>
      <c r="D5" s="22"/>
      <c r="E5" s="23"/>
      <c r="F5" s="24" t="str">
        <f>YEAR(valuation_date)-1&amp;" A"</f>
        <v>2016 A</v>
      </c>
      <c r="G5" s="25" t="str">
        <f>LEFT(F5,4)+1&amp;" E"</f>
        <v>2017 E</v>
      </c>
      <c r="H5" s="25" t="str">
        <f>LEFT(G5,4)+1&amp;" E"</f>
        <v>2018 E</v>
      </c>
      <c r="I5" s="25" t="str">
        <f>LEFT(H5,4)+1&amp;" E"</f>
        <v>2019 E</v>
      </c>
      <c r="J5" s="26" t="str">
        <f>LEFT(I5,4)+1&amp;" E"</f>
        <v>2020 E</v>
      </c>
      <c r="K5" s="26" t="str">
        <f>LEFT(J5,4)+1&amp;" E"</f>
        <v>2021 E</v>
      </c>
      <c r="L5" s="27" t="s">
        <v>3</v>
      </c>
    </row>
    <row r="6" spans="1:12" ht="13.5" customHeight="1" hidden="1" outlineLevel="1">
      <c r="A6" s="1" t="s">
        <v>4</v>
      </c>
      <c r="B6" s="28" t="s">
        <v>5</v>
      </c>
      <c r="C6" s="28"/>
      <c r="D6" s="28"/>
      <c r="E6" s="28"/>
      <c r="F6" s="29">
        <v>59387000000</v>
      </c>
      <c r="G6" s="30">
        <f>F$6*(1+INDEX(PL.1.A,MATCH($B6&amp;" Growth",PL.1.Accts,0),MATCH(G$5,$G$5:$K$5,0)))</f>
        <v>61168610000</v>
      </c>
      <c r="H6" s="30">
        <f>G$6*(1+INDEX(PL.1.A,MATCH($B6&amp;" Growth",PL.1.Accts,0),MATCH(H$5,$G$5:$K$5,0)))</f>
        <v>62391982200</v>
      </c>
      <c r="I6" s="30">
        <f>H$6*(1+INDEX(PL.1.A,MATCH($B6&amp;" Growth",PL.1.Accts,0),MATCH(I$5,$G$5:$K$5,0)))</f>
        <v>65511581310</v>
      </c>
      <c r="J6" s="30">
        <f>I$6*(1+INDEX(PL.1.A,MATCH($B6&amp;" Growth",PL.1.Accts,0),MATCH(J$5,$G$5:$K$5,0)))</f>
        <v>69442276188.6</v>
      </c>
      <c r="K6" s="30">
        <f>J$6*(1+INDEX(PL.1.A,MATCH($B6&amp;" Growth",PL.1.Accts,0),MATCH(K$5,$G$5:$K$5,0)))</f>
        <v>74303235521.80202</v>
      </c>
      <c r="L6" s="31">
        <f>((K6/G6)^(1/(LEFT($K$5,4)-LEFT($G$5,4)))-1)</f>
        <v>0.049831932440986604</v>
      </c>
    </row>
    <row r="7" spans="1:11" ht="13.5" customHeight="1" hidden="1" outlineLevel="1">
      <c r="A7" s="1" t="s">
        <v>6</v>
      </c>
      <c r="B7" s="32" t="s">
        <v>7</v>
      </c>
      <c r="C7" s="33"/>
      <c r="D7" s="33"/>
      <c r="E7" s="33"/>
      <c r="F7" s="34">
        <v>-23196000000</v>
      </c>
      <c r="G7" s="34">
        <f>G$6*INDEX(PL.1.A,MATCH($B7,PL.1.Accts,0),MATCH(G$5,$G$5:$K$5,0))</f>
        <v>-22999397360</v>
      </c>
      <c r="H7" s="34">
        <f>H$6*INDEX(PL.1.A,MATCH($B7,PL.1.Accts,0),MATCH(H$5,$G$5:$K$5,0))</f>
        <v>-23459385307.2</v>
      </c>
      <c r="I7" s="34">
        <f>I$6*INDEX(PL.1.A,MATCH($B7,PL.1.Accts,0),MATCH(I$5,$G$5:$K$5,0))</f>
        <v>-24632354572.56</v>
      </c>
      <c r="J7" s="34">
        <f>J$6*INDEX(PL.1.A,MATCH($B7,PL.1.Accts,0),MATCH(J$5,$G$5:$K$5,0))</f>
        <v>-26110295846.9136</v>
      </c>
      <c r="K7" s="34">
        <f>K$6*INDEX(PL.1.A,MATCH($B7,PL.1.Accts,0),MATCH(K$5,$G$5:$K$5,0))</f>
        <v>-27938016556.19756</v>
      </c>
    </row>
    <row r="8" spans="2:11" ht="13.5" customHeight="1" hidden="1" outlineLevel="1">
      <c r="B8" s="35" t="s">
        <v>8</v>
      </c>
      <c r="C8" s="33"/>
      <c r="D8" s="33"/>
      <c r="E8" s="33"/>
      <c r="F8" s="36">
        <f aca="true" t="shared" si="0" ref="F8:K8">ABS(F7/F6)</f>
        <v>0.39059053328169463</v>
      </c>
      <c r="G8" s="36">
        <f t="shared" si="0"/>
        <v>0.376</v>
      </c>
      <c r="H8" s="36">
        <f t="shared" si="0"/>
        <v>0.376</v>
      </c>
      <c r="I8" s="36">
        <f t="shared" si="0"/>
        <v>0.376</v>
      </c>
      <c r="J8" s="36">
        <f t="shared" si="0"/>
        <v>0.376</v>
      </c>
      <c r="K8" s="36">
        <f t="shared" si="0"/>
        <v>0.376</v>
      </c>
    </row>
    <row r="9" spans="2:11" ht="13.5" customHeight="1" hidden="1" outlineLevel="1">
      <c r="B9" s="37" t="s">
        <v>9</v>
      </c>
      <c r="C9" s="38"/>
      <c r="D9" s="38"/>
      <c r="E9" s="38"/>
      <c r="F9" s="38"/>
      <c r="G9" s="38"/>
      <c r="H9" s="39"/>
      <c r="I9" s="39"/>
      <c r="J9" s="39"/>
      <c r="K9" s="40"/>
    </row>
    <row r="10" spans="2:11" ht="13.5" customHeight="1" hidden="1" outlineLevel="1">
      <c r="B10" s="41" t="s">
        <v>10</v>
      </c>
      <c r="C10" s="42"/>
      <c r="D10" s="42"/>
      <c r="E10" s="42"/>
      <c r="F10" s="43">
        <v>-12740000000</v>
      </c>
      <c r="G10" s="34">
        <v>-12845408100</v>
      </c>
      <c r="H10" s="34">
        <v>-13102316262</v>
      </c>
      <c r="I10" s="34">
        <v>-13757432075.1</v>
      </c>
      <c r="J10" s="34">
        <v>-14582877999.606</v>
      </c>
      <c r="K10" s="34">
        <v>-15603679459.578423</v>
      </c>
    </row>
    <row r="11" spans="2:11" ht="13.5" customHeight="1" hidden="1" outlineLevel="1">
      <c r="B11" s="41" t="s">
        <v>11</v>
      </c>
      <c r="C11" s="42"/>
      <c r="D11" s="42"/>
      <c r="E11" s="42"/>
      <c r="F11" s="43">
        <v>-8397000000</v>
      </c>
      <c r="G11" s="34">
        <v>-8991785670</v>
      </c>
      <c r="H11" s="34">
        <v>-9171621383.4</v>
      </c>
      <c r="I11" s="34">
        <v>-9630202452.57</v>
      </c>
      <c r="J11" s="34">
        <v>-10208014599.724201</v>
      </c>
      <c r="K11" s="34">
        <v>-10922575621.704895</v>
      </c>
    </row>
    <row r="12" spans="2:11" ht="13.5" customHeight="1" hidden="1" outlineLevel="1">
      <c r="B12" s="41" t="s">
        <v>12</v>
      </c>
      <c r="C12" s="42"/>
      <c r="D12" s="42"/>
      <c r="E12" s="42"/>
      <c r="F12" s="43">
        <v>-1886000000</v>
      </c>
      <c r="G12" s="34">
        <v>-428180270</v>
      </c>
      <c r="H12" s="34">
        <v>-436743875.40000004</v>
      </c>
      <c r="I12" s="34">
        <v>-458581069.17</v>
      </c>
      <c r="J12" s="34">
        <v>-486095933.3202</v>
      </c>
      <c r="K12" s="34">
        <v>-520122648.6526141</v>
      </c>
    </row>
    <row r="13" spans="2:11" ht="13.5" customHeight="1" hidden="1" outlineLevel="1">
      <c r="B13" s="41" t="s">
        <v>13</v>
      </c>
      <c r="C13" s="42"/>
      <c r="D13" s="42"/>
      <c r="E13" s="42"/>
      <c r="F13" s="43">
        <v>-294000000</v>
      </c>
      <c r="G13" s="34">
        <v>-305843050</v>
      </c>
      <c r="H13" s="34">
        <v>-311959911</v>
      </c>
      <c r="I13" s="34">
        <v>-327557906.55</v>
      </c>
      <c r="J13" s="34">
        <v>-347211380.943</v>
      </c>
      <c r="K13" s="34">
        <v>-371516177.6090101</v>
      </c>
    </row>
    <row r="14" spans="2:11" ht="13.5" customHeight="1" hidden="1" outlineLevel="1">
      <c r="B14" s="44" t="s">
        <v>14</v>
      </c>
      <c r="C14" s="42"/>
      <c r="D14" s="42"/>
      <c r="E14" s="42"/>
      <c r="F14" s="45"/>
      <c r="G14" s="46">
        <f>G$307</f>
        <v>-4342971310</v>
      </c>
      <c r="H14" s="46">
        <f>H$307</f>
        <v>-4429830736.2</v>
      </c>
      <c r="I14" s="46">
        <f>I$307</f>
        <v>-4651322273.009999</v>
      </c>
      <c r="J14" s="46">
        <f>J$307</f>
        <v>-4930401609.3906</v>
      </c>
      <c r="K14" s="46">
        <f>K$307</f>
        <v>-5275529722.047943</v>
      </c>
    </row>
    <row r="15" spans="2:11" ht="13.5" customHeight="1" hidden="1" outlineLevel="1">
      <c r="B15" s="44" t="s">
        <v>15</v>
      </c>
      <c r="C15" s="42"/>
      <c r="D15" s="42"/>
      <c r="E15" s="42"/>
      <c r="F15" s="45"/>
      <c r="G15" s="46">
        <f>G$356</f>
        <v>-1139280000</v>
      </c>
      <c r="H15" s="46">
        <f>H$356</f>
        <v>-1230422400</v>
      </c>
      <c r="I15" s="46">
        <f>I$356</f>
        <v>-1328856192</v>
      </c>
      <c r="J15" s="46">
        <f>J$356</f>
        <v>-1435164687.3600001</v>
      </c>
      <c r="K15" s="46">
        <f>K$356</f>
        <v>-1549977862.3488</v>
      </c>
    </row>
    <row r="16" spans="2:53" ht="13.5" customHeight="1" hidden="1" outlineLevel="1">
      <c r="B16" s="47" t="s">
        <v>16</v>
      </c>
      <c r="C16" s="42"/>
      <c r="D16" s="42"/>
      <c r="E16" s="42"/>
      <c r="F16" s="48"/>
      <c r="G16" s="34">
        <v>-174201271.99999985</v>
      </c>
      <c r="H16" s="34">
        <v>-243978153.22087148</v>
      </c>
      <c r="I16" s="34">
        <v>-319252355.0770372</v>
      </c>
      <c r="J16" s="34">
        <v>-399539818.7768237</v>
      </c>
      <c r="K16" s="34">
        <v>-485174427.55901587</v>
      </c>
      <c r="AV16" s="49"/>
      <c r="AW16" s="49"/>
      <c r="AX16" s="49"/>
      <c r="AY16" s="49"/>
      <c r="AZ16" s="49"/>
      <c r="BA16" s="49"/>
    </row>
    <row r="17" spans="2:11" ht="13.5" customHeight="1" hidden="1" outlineLevel="1">
      <c r="B17" s="50" t="s">
        <v>17</v>
      </c>
      <c r="C17" s="51"/>
      <c r="D17" s="51"/>
      <c r="E17" s="51"/>
      <c r="F17" s="52">
        <f ca="1">SUM(F$10:OFFSET(F$17,-1,0))</f>
        <v>-23317000000</v>
      </c>
      <c r="G17" s="52">
        <f ca="1">SUM(G$10:OFFSET(G$17,-1,0))</f>
        <v>-28227669672</v>
      </c>
      <c r="H17" s="52">
        <f ca="1">SUM(H$10:OFFSET(H$17,-1,0))</f>
        <v>-28926872721.220875</v>
      </c>
      <c r="I17" s="52">
        <f ca="1">SUM(I$10:OFFSET(I$17,-1,0))</f>
        <v>-30473204323.47703</v>
      </c>
      <c r="J17" s="52">
        <f ca="1">SUM(J$10:OFFSET(J$17,-1,0))</f>
        <v>-32389306029.120827</v>
      </c>
      <c r="K17" s="52">
        <f ca="1">SUM(K$10:OFFSET(K$17,-1,0))</f>
        <v>-34728575919.5007</v>
      </c>
    </row>
    <row r="18" spans="2:12" ht="13.5" customHeight="1" hidden="1" outlineLevel="1" collapsed="1">
      <c r="B18" s="53" t="s">
        <v>18</v>
      </c>
      <c r="C18" s="54"/>
      <c r="D18" s="54"/>
      <c r="E18" s="54"/>
      <c r="F18" s="52">
        <f aca="true" t="shared" si="1" ref="F18:K18">F$6+F$7+F$17</f>
        <v>12874000000</v>
      </c>
      <c r="G18" s="52">
        <f t="shared" si="1"/>
        <v>9941542968</v>
      </c>
      <c r="H18" s="52">
        <f t="shared" si="1"/>
        <v>10005724171.579128</v>
      </c>
      <c r="I18" s="52">
        <f t="shared" si="1"/>
        <v>10406022413.96297</v>
      </c>
      <c r="J18" s="52">
        <f t="shared" si="1"/>
        <v>10942674312.565575</v>
      </c>
      <c r="K18" s="52">
        <f t="shared" si="1"/>
        <v>11636643046.10376</v>
      </c>
      <c r="L18" s="31">
        <f>((K18/G18)^(1/(LEFT($K$5,4)-LEFT($G$5,4)))-1)</f>
        <v>0.04014402740502376</v>
      </c>
    </row>
    <row r="19" spans="1:12" ht="13.5" customHeight="1" hidden="1" outlineLevel="2">
      <c r="A19" s="1" t="s">
        <v>19</v>
      </c>
      <c r="B19" s="55" t="s">
        <v>20</v>
      </c>
      <c r="C19" s="56"/>
      <c r="D19" s="56"/>
      <c r="E19" s="56"/>
      <c r="F19" s="57">
        <v>0</v>
      </c>
      <c r="G19" s="58"/>
      <c r="H19" s="58"/>
      <c r="I19" s="58"/>
      <c r="J19" s="58"/>
      <c r="K19" s="58"/>
      <c r="L19" s="31"/>
    </row>
    <row r="20" spans="2:11" ht="13.5" customHeight="1" hidden="1" outlineLevel="1">
      <c r="B20" s="59" t="s">
        <v>21</v>
      </c>
      <c r="C20" s="56"/>
      <c r="D20" s="56"/>
      <c r="E20" s="56"/>
      <c r="F20" s="60"/>
      <c r="G20" s="61"/>
      <c r="H20" s="61"/>
      <c r="I20" s="61"/>
      <c r="J20" s="61"/>
      <c r="K20" s="61"/>
    </row>
    <row r="21" spans="2:11" ht="13.5" customHeight="1" hidden="1" outlineLevel="1">
      <c r="B21" s="32" t="s">
        <v>22</v>
      </c>
      <c r="C21" s="56"/>
      <c r="D21" s="56"/>
      <c r="E21" s="56"/>
      <c r="F21" s="62"/>
      <c r="G21" s="34">
        <f>_xlfn.IFERROR(-G$204*IF($D$235,AVERAGE(F$54:G$54),F$54)*G$2,0)</f>
        <v>-13900000</v>
      </c>
      <c r="H21" s="34">
        <f>_xlfn.IFERROR(-H$204*IF($D$235,AVERAGE(G$54:H$54),G$54)*H$2,0)</f>
        <v>-5144286.538470743</v>
      </c>
      <c r="I21" s="34">
        <f>_xlfn.IFERROR(-I$204*IF($D$235,AVERAGE(H$54:I$54),H$54)*I$2,0)</f>
        <v>-8091279.305458506</v>
      </c>
      <c r="J21" s="34">
        <f>_xlfn.IFERROR(-J$204*IF($D$235,AVERAGE(I$54:J$54),I$54)*J$2,0)</f>
        <v>-9992676.810077474</v>
      </c>
      <c r="K21" s="34">
        <f>_xlfn.IFERROR(-K$204*IF($D$235,AVERAGE(J$54:K$54),J$54)*K$2,0)</f>
        <v>-11914866.105815165</v>
      </c>
    </row>
    <row r="22" spans="2:11" ht="13.5" customHeight="1" hidden="1" outlineLevel="1">
      <c r="B22" s="32" t="s">
        <v>23</v>
      </c>
      <c r="C22" s="56"/>
      <c r="D22" s="56"/>
      <c r="E22" s="56"/>
      <c r="F22" s="62"/>
      <c r="G22" s="34">
        <f>_xlfn.IFERROR(G$215,0)</f>
        <v>0</v>
      </c>
      <c r="H22" s="34">
        <f>_xlfn.IFERROR(H$215,0)</f>
        <v>0</v>
      </c>
      <c r="I22" s="34">
        <f>_xlfn.IFERROR(I$215,0)</f>
        <v>0</v>
      </c>
      <c r="J22" s="34">
        <f>_xlfn.IFERROR(J$215,0)</f>
        <v>0</v>
      </c>
      <c r="K22" s="34">
        <f>_xlfn.IFERROR(K$215,0)</f>
        <v>0</v>
      </c>
    </row>
    <row r="23" spans="2:11" ht="13.5" customHeight="1" hidden="1" outlineLevel="1">
      <c r="B23" s="32" t="s">
        <v>24</v>
      </c>
      <c r="C23" s="56"/>
      <c r="D23" s="56"/>
      <c r="E23" s="56"/>
      <c r="F23" s="62"/>
      <c r="G23" s="34">
        <f>_xlfn.IFERROR(G$213,0)</f>
        <v>0</v>
      </c>
      <c r="H23" s="34">
        <f>_xlfn.IFERROR(H$213,0)</f>
        <v>0</v>
      </c>
      <c r="I23" s="34">
        <f>_xlfn.IFERROR(I$213,0)</f>
        <v>0</v>
      </c>
      <c r="J23" s="34">
        <f>_xlfn.IFERROR(J$213,0)</f>
        <v>0</v>
      </c>
      <c r="K23" s="34">
        <f>_xlfn.IFERROR(K$213,0)</f>
        <v>0</v>
      </c>
    </row>
    <row r="24" spans="2:11" ht="13.5" customHeight="1" hidden="1" outlineLevel="1">
      <c r="B24" s="32" t="s">
        <v>25</v>
      </c>
      <c r="C24" s="56"/>
      <c r="D24" s="56"/>
      <c r="E24" s="56"/>
      <c r="F24" s="62"/>
      <c r="G24" s="34">
        <f>_xlfn.IFERROR(G$216,0)</f>
        <v>0</v>
      </c>
      <c r="H24" s="34">
        <f>_xlfn.IFERROR(H$216,0)</f>
        <v>0</v>
      </c>
      <c r="I24" s="34">
        <f>_xlfn.IFERROR(I$216,0)</f>
        <v>0</v>
      </c>
      <c r="J24" s="34">
        <f>_xlfn.IFERROR(J$216,0)</f>
        <v>0</v>
      </c>
      <c r="K24" s="34">
        <f>_xlfn.IFERROR(K$216,0)</f>
        <v>0</v>
      </c>
    </row>
    <row r="25" spans="2:11" ht="13.5" customHeight="1" hidden="1" outlineLevel="1">
      <c r="B25" s="32" t="s">
        <v>26</v>
      </c>
      <c r="C25" s="56"/>
      <c r="D25" s="56"/>
      <c r="E25" s="56"/>
      <c r="F25" s="62"/>
      <c r="G25" s="46">
        <f>_xlfn.IFERROR(G$217,0)</f>
        <v>1090363562</v>
      </c>
      <c r="H25" s="46">
        <f>_xlfn.IFERROR(H$217,0)</f>
        <v>1090363562</v>
      </c>
      <c r="I25" s="46">
        <f>_xlfn.IFERROR(I$217,0)</f>
        <v>1090363562</v>
      </c>
      <c r="J25" s="46">
        <f>_xlfn.IFERROR(J$217,0)</f>
        <v>1090363562</v>
      </c>
      <c r="K25" s="46">
        <f>_xlfn.IFERROR(K$217,0)</f>
        <v>1090363562</v>
      </c>
    </row>
    <row r="26" spans="2:11" ht="13.5" customHeight="1" hidden="1" outlineLevel="1">
      <c r="B26" s="32" t="s">
        <v>27</v>
      </c>
      <c r="C26" s="56"/>
      <c r="D26" s="56"/>
      <c r="E26" s="56"/>
      <c r="F26" s="62"/>
      <c r="G26" s="34">
        <f>_xlfn.IFERROR(G$218,0)</f>
        <v>0</v>
      </c>
      <c r="H26" s="34">
        <f>_xlfn.IFERROR(H$218,0)</f>
        <v>0</v>
      </c>
      <c r="I26" s="34">
        <f>_xlfn.IFERROR(I$218,0)</f>
        <v>0</v>
      </c>
      <c r="J26" s="34">
        <f>_xlfn.IFERROR(J$218,0)</f>
        <v>0</v>
      </c>
      <c r="K26" s="34">
        <f>_xlfn.IFERROR(K$218,0)</f>
        <v>0</v>
      </c>
    </row>
    <row r="27" spans="2:11" ht="13.5" customHeight="1" hidden="1" outlineLevel="1">
      <c r="B27" s="44" t="s">
        <v>28</v>
      </c>
      <c r="C27" s="56"/>
      <c r="D27" s="56"/>
      <c r="E27" s="56"/>
      <c r="F27" s="63"/>
      <c r="G27" s="46"/>
      <c r="H27" s="46"/>
      <c r="I27" s="46"/>
      <c r="J27" s="46"/>
      <c r="K27" s="46"/>
    </row>
    <row r="28" spans="1:11" ht="13.5" customHeight="1" hidden="1" outlineLevel="1">
      <c r="A28" s="64" t="s">
        <v>29</v>
      </c>
      <c r="B28" s="65" t="s">
        <v>21</v>
      </c>
      <c r="C28" s="66"/>
      <c r="D28" s="66"/>
      <c r="E28" s="67"/>
      <c r="F28" s="68">
        <v>-444000000</v>
      </c>
      <c r="G28" s="69">
        <f ca="1">SUM(G$21:OFFSET(G$28,-1,0))</f>
        <v>1076463562</v>
      </c>
      <c r="H28" s="69">
        <f ca="1">SUM(H$21:OFFSET(H$28,-1,0))</f>
        <v>1085219275.4615293</v>
      </c>
      <c r="I28" s="69">
        <f ca="1">SUM(I$21:OFFSET(I$28,-1,0))</f>
        <v>1082272282.6945415</v>
      </c>
      <c r="J28" s="69">
        <f ca="1">SUM(J$21:OFFSET(J$28,-1,0))</f>
        <v>1080370885.1899226</v>
      </c>
      <c r="K28" s="69">
        <f ca="1">SUM(K$21:OFFSET(K$28,-1,0))</f>
        <v>1078448695.8941848</v>
      </c>
    </row>
    <row r="29" spans="1:11" ht="13.5" customHeight="1" hidden="1" outlineLevel="1">
      <c r="A29" s="64"/>
      <c r="B29" s="70" t="s">
        <v>30</v>
      </c>
      <c r="C29" s="71"/>
      <c r="D29" s="71"/>
      <c r="E29" s="72"/>
      <c r="F29" s="43">
        <v>506000000</v>
      </c>
      <c r="G29" s="73">
        <f>G$276</f>
        <v>14496255000</v>
      </c>
      <c r="H29" s="73">
        <f>H$276</f>
        <v>14882042025</v>
      </c>
      <c r="I29" s="73">
        <f>I$276</f>
        <v>15278666151.374998</v>
      </c>
      <c r="J29" s="73">
        <f>J$276</f>
        <v>15686441444.525623</v>
      </c>
      <c r="K29" s="73">
        <f>K$276</f>
        <v>16105691226.099907</v>
      </c>
    </row>
    <row r="30" spans="2:12" ht="13.5" customHeight="1" hidden="1" outlineLevel="1">
      <c r="B30" s="54" t="s">
        <v>31</v>
      </c>
      <c r="C30" s="74"/>
      <c r="D30" s="74"/>
      <c r="E30" s="74"/>
      <c r="F30" s="52">
        <f aca="true" t="shared" si="2" ref="F30:K30">F$18+F$28+F$29</f>
        <v>12936000000</v>
      </c>
      <c r="G30" s="52">
        <f t="shared" si="2"/>
        <v>25514261530</v>
      </c>
      <c r="H30" s="52">
        <f t="shared" si="2"/>
        <v>25972985472.040657</v>
      </c>
      <c r="I30" s="52">
        <f t="shared" si="2"/>
        <v>26766960848.03251</v>
      </c>
      <c r="J30" s="52">
        <f t="shared" si="2"/>
        <v>27709486642.28112</v>
      </c>
      <c r="K30" s="52">
        <f t="shared" si="2"/>
        <v>28820782968.09785</v>
      </c>
      <c r="L30" s="31">
        <f>((K30/G30)^(1/(LEFT($K$5,4)-LEFT($G$5,4)))-1)</f>
        <v>0.030933596994237256</v>
      </c>
    </row>
    <row r="31" spans="1:12" ht="13.5" customHeight="1" hidden="1" outlineLevel="1">
      <c r="A31" s="1" t="s">
        <v>32</v>
      </c>
      <c r="B31" s="47" t="s">
        <v>33</v>
      </c>
      <c r="C31" s="42"/>
      <c r="D31" s="42"/>
      <c r="E31" s="42"/>
      <c r="F31" s="34">
        <f>-_xlfn.IFNA(_XLL.CALCBENCHDATA($A31,ticker,LEFT(F$5,4),F$3),0)</f>
        <v>-2620000000</v>
      </c>
      <c r="G31" s="34">
        <f>-(G$30*G$364-G$289)</f>
        <v>-6644420902.085145</v>
      </c>
      <c r="H31" s="34">
        <f>-(H$30*H$364-H$289)</f>
        <v>-6717927482.963938</v>
      </c>
      <c r="I31" s="34">
        <f>-(I$30*I$364-I$289)</f>
        <v>-6922190099.862267</v>
      </c>
      <c r="J31" s="34">
        <f>-(J$30*J$364-J$289)</f>
        <v>-7182426024.384407</v>
      </c>
      <c r="K31" s="34">
        <f>-(K$30*K$364-K$289)</f>
        <v>-7506619280.861545</v>
      </c>
      <c r="L31" s="34"/>
    </row>
    <row r="32" spans="2:11" ht="13.5" customHeight="1" hidden="1" outlineLevel="1" collapsed="1">
      <c r="B32" s="75" t="s">
        <v>34</v>
      </c>
      <c r="C32" s="75"/>
      <c r="D32" s="75"/>
      <c r="E32" s="75"/>
      <c r="F32" s="52">
        <f aca="true" t="shared" si="3" ref="F32:K32">F$30+F$31</f>
        <v>10316000000</v>
      </c>
      <c r="G32" s="52">
        <f t="shared" si="3"/>
        <v>18869840627.914856</v>
      </c>
      <c r="H32" s="52">
        <f t="shared" si="3"/>
        <v>19255057989.07672</v>
      </c>
      <c r="I32" s="52">
        <f t="shared" si="3"/>
        <v>19844770748.170242</v>
      </c>
      <c r="J32" s="52">
        <f t="shared" si="3"/>
        <v>20527060617.896713</v>
      </c>
      <c r="K32" s="52">
        <f t="shared" si="3"/>
        <v>21314163687.236305</v>
      </c>
    </row>
    <row r="33" spans="1:11" ht="13.5" customHeight="1" hidden="1" outlineLevel="2">
      <c r="A33" s="1" t="s">
        <v>35</v>
      </c>
      <c r="B33" s="55" t="s">
        <v>20</v>
      </c>
      <c r="C33" s="76"/>
      <c r="D33" s="76"/>
      <c r="E33" s="76"/>
      <c r="F33" s="57">
        <v>0</v>
      </c>
      <c r="G33" s="30"/>
      <c r="H33" s="30"/>
      <c r="I33" s="30"/>
      <c r="J33" s="30"/>
      <c r="K33" s="30"/>
    </row>
    <row r="34" spans="1:11" ht="13.5" customHeight="1" hidden="1" outlineLevel="1">
      <c r="A34" s="1" t="s">
        <v>36</v>
      </c>
      <c r="B34" s="77" t="s">
        <v>37</v>
      </c>
      <c r="C34" s="78"/>
      <c r="D34" s="78"/>
      <c r="E34" s="78"/>
      <c r="F34" s="34">
        <f>-_xlfn.IFNA(_XLL.CALCBENCHDATA($A34,ticker,LEFT(F$5,4),F$3),0)</f>
        <v>0</v>
      </c>
      <c r="G34" s="34">
        <f>F$34</f>
        <v>0</v>
      </c>
      <c r="H34" s="34">
        <f>G$34</f>
        <v>0</v>
      </c>
      <c r="I34" s="34">
        <f>H$34</f>
        <v>0</v>
      </c>
      <c r="J34" s="34">
        <f>I$34</f>
        <v>0</v>
      </c>
      <c r="K34" s="34">
        <f>J$34</f>
        <v>0</v>
      </c>
    </row>
    <row r="35" spans="1:11" ht="13.5" customHeight="1" hidden="1" outlineLevel="1">
      <c r="A35" s="1" t="s">
        <v>38</v>
      </c>
      <c r="B35" s="79" t="s">
        <v>39</v>
      </c>
      <c r="C35" s="78"/>
      <c r="D35" s="78"/>
      <c r="E35" s="49"/>
      <c r="F35" s="34">
        <f>-_xlfn.IFNA(_XLL.CALCBENCHDATA($A35,ticker,LEFT(F$5,4),F$3),0)</f>
        <v>0</v>
      </c>
      <c r="G35" s="34">
        <f>_xlfn.IFERROR(G$226,0)</f>
        <v>0</v>
      </c>
      <c r="H35" s="34">
        <f>_xlfn.IFERROR(H$226,0)</f>
        <v>0</v>
      </c>
      <c r="I35" s="34">
        <f>_xlfn.IFERROR(I$226,0)</f>
        <v>0</v>
      </c>
      <c r="J35" s="34">
        <f>_xlfn.IFERROR(J$226,0)</f>
        <v>0</v>
      </c>
      <c r="K35" s="34">
        <f>_xlfn.IFERROR(K$226,0)</f>
        <v>0</v>
      </c>
    </row>
    <row r="36" spans="1:12" s="9" customFormat="1" ht="13.5" customHeight="1" hidden="1" outlineLevel="1" thickBot="1">
      <c r="A36" s="1"/>
      <c r="B36" s="80" t="s">
        <v>40</v>
      </c>
      <c r="C36" s="80"/>
      <c r="D36" s="80"/>
      <c r="E36" s="80"/>
      <c r="F36" s="81">
        <f>F$32-F$34-F$35</f>
        <v>10316000000</v>
      </c>
      <c r="G36" s="81">
        <f>G$32-G$34-G$35</f>
        <v>18869840627.914856</v>
      </c>
      <c r="H36" s="81">
        <f>H$32-H$34-H$35</f>
        <v>19255057989.07672</v>
      </c>
      <c r="I36" s="81">
        <f>I$32-I$34-I$35</f>
        <v>19844770748.170242</v>
      </c>
      <c r="J36" s="81">
        <f>J$32-J$34-J$35</f>
        <v>20527060617.896713</v>
      </c>
      <c r="K36" s="81">
        <f>K$32-K$34-K$35</f>
        <v>21314163687.236305</v>
      </c>
      <c r="L36" s="31">
        <f>((K36/G36)^(1/(LEFT($K$5,4)-LEFT($G$5,4)))-1)</f>
        <v>0.030920121182504534</v>
      </c>
    </row>
    <row r="37" spans="2:11" ht="16.5" hidden="1" outlineLevel="1" collapsed="1" thickTop="1">
      <c r="B37" s="82" t="s">
        <v>41</v>
      </c>
      <c r="C37" s="82"/>
      <c r="D37" s="82"/>
      <c r="E37" s="82"/>
      <c r="F37" s="83">
        <f aca="true" t="shared" si="4" ref="F37:K37">_xlfn.IFERROR(F$36/F$427,0)</f>
        <v>2.1153646623861575</v>
      </c>
      <c r="G37" s="83">
        <f t="shared" si="4"/>
        <v>3.8693867825852757</v>
      </c>
      <c r="H37" s="83">
        <f t="shared" si="4"/>
        <v>3.9483781739326447</v>
      </c>
      <c r="I37" s="83">
        <f t="shared" si="4"/>
        <v>4.069302711693858</v>
      </c>
      <c r="J37" s="83">
        <f t="shared" si="4"/>
        <v>4.209210803970266</v>
      </c>
      <c r="K37" s="83">
        <f t="shared" si="4"/>
        <v>4.370611542486809</v>
      </c>
    </row>
    <row r="38" spans="2:11" ht="15.75" hidden="1" outlineLevel="2">
      <c r="B38" s="70" t="s">
        <v>42</v>
      </c>
      <c r="C38" s="82"/>
      <c r="D38" s="82"/>
      <c r="E38" s="82"/>
      <c r="F38" s="2"/>
      <c r="G38" s="84">
        <v>2.86</v>
      </c>
      <c r="H38" s="84">
        <v>3</v>
      </c>
      <c r="I38" s="84">
        <v>3.03</v>
      </c>
      <c r="J38" s="83"/>
      <c r="K38" s="83"/>
    </row>
    <row r="39" spans="2:11" ht="13.5" customHeight="1" hidden="1" outlineLevel="1">
      <c r="B39" s="85" t="s">
        <v>43</v>
      </c>
      <c r="C39" s="86"/>
      <c r="D39" s="87"/>
      <c r="E39" s="87"/>
      <c r="F39" s="88"/>
      <c r="G39" s="88"/>
      <c r="H39" s="88"/>
      <c r="I39" s="88"/>
      <c r="J39" s="89"/>
      <c r="K39" s="90"/>
    </row>
    <row r="40" spans="2:11" ht="13.5" customHeight="1" hidden="1" outlineLevel="1">
      <c r="B40" s="91" t="s">
        <v>295</v>
      </c>
      <c r="C40" s="92"/>
      <c r="D40" s="92"/>
      <c r="E40" s="92"/>
      <c r="F40" s="93"/>
      <c r="G40" s="94">
        <v>0.03</v>
      </c>
      <c r="H40" s="94">
        <v>0.02</v>
      </c>
      <c r="I40" s="94">
        <v>0.05</v>
      </c>
      <c r="J40" s="94">
        <v>0.06</v>
      </c>
      <c r="K40" s="94">
        <v>0.07</v>
      </c>
    </row>
    <row r="41" spans="2:11" ht="13.5" customHeight="1" hidden="1" outlineLevel="1">
      <c r="B41" s="91" t="s">
        <v>7</v>
      </c>
      <c r="C41" s="92"/>
      <c r="D41" s="92"/>
      <c r="E41" s="92"/>
      <c r="F41" s="93"/>
      <c r="G41" s="94">
        <v>-0.376</v>
      </c>
      <c r="H41" s="94">
        <v>-0.376</v>
      </c>
      <c r="I41" s="94">
        <v>-0.376</v>
      </c>
      <c r="J41" s="94">
        <v>-0.376</v>
      </c>
      <c r="K41" s="94">
        <v>-0.376</v>
      </c>
    </row>
    <row r="42" spans="2:11" ht="13.5" customHeight="1" hidden="1" outlineLevel="1">
      <c r="B42" s="91" t="s">
        <v>296</v>
      </c>
      <c r="C42" s="92"/>
      <c r="D42" s="92"/>
      <c r="E42" s="92"/>
      <c r="F42" s="93"/>
      <c r="G42" s="94">
        <v>0</v>
      </c>
      <c r="H42" s="94">
        <v>0</v>
      </c>
      <c r="I42" s="94">
        <v>0</v>
      </c>
      <c r="J42" s="94">
        <v>0</v>
      </c>
      <c r="K42" s="94">
        <v>0</v>
      </c>
    </row>
    <row r="43" spans="2:11" ht="13.5" customHeight="1" hidden="1" outlineLevel="1">
      <c r="B43" s="91" t="s">
        <v>297</v>
      </c>
      <c r="C43" s="95"/>
      <c r="D43" s="95"/>
      <c r="E43" s="49"/>
      <c r="F43" s="93"/>
      <c r="G43" s="94">
        <v>-0.21</v>
      </c>
      <c r="H43" s="94">
        <v>-0.21</v>
      </c>
      <c r="I43" s="94">
        <v>-0.21</v>
      </c>
      <c r="J43" s="94">
        <v>-0.21</v>
      </c>
      <c r="K43" s="94">
        <v>-0.21</v>
      </c>
    </row>
    <row r="44" spans="2:11" ht="13.5" customHeight="1" hidden="1" outlineLevel="1">
      <c r="B44" s="91" t="s">
        <v>298</v>
      </c>
      <c r="C44" s="95"/>
      <c r="D44" s="95"/>
      <c r="E44" s="49"/>
      <c r="F44" s="93"/>
      <c r="G44" s="94">
        <v>-0.147</v>
      </c>
      <c r="H44" s="94">
        <v>-0.147</v>
      </c>
      <c r="I44" s="94">
        <v>-0.147</v>
      </c>
      <c r="J44" s="94">
        <v>-0.147</v>
      </c>
      <c r="K44" s="94">
        <v>-0.147</v>
      </c>
    </row>
    <row r="45" spans="2:11" ht="13.5" customHeight="1" hidden="1" outlineLevel="1">
      <c r="B45" s="91" t="s">
        <v>299</v>
      </c>
      <c r="C45" s="95"/>
      <c r="D45" s="95"/>
      <c r="E45" s="49"/>
      <c r="F45" s="93"/>
      <c r="G45" s="94">
        <v>-0.007</v>
      </c>
      <c r="H45" s="94">
        <v>-0.007</v>
      </c>
      <c r="I45" s="94">
        <v>-0.007</v>
      </c>
      <c r="J45" s="94">
        <v>-0.007</v>
      </c>
      <c r="K45" s="94">
        <v>-0.007</v>
      </c>
    </row>
    <row r="46" spans="2:11" ht="13.5" customHeight="1" hidden="1" outlineLevel="1">
      <c r="B46" s="91" t="s">
        <v>300</v>
      </c>
      <c r="C46" s="95"/>
      <c r="D46" s="95"/>
      <c r="E46" s="49"/>
      <c r="F46" s="93"/>
      <c r="G46" s="94">
        <v>-0.005</v>
      </c>
      <c r="H46" s="94">
        <v>-0.005</v>
      </c>
      <c r="I46" s="94">
        <v>-0.005</v>
      </c>
      <c r="J46" s="94">
        <v>-0.005</v>
      </c>
      <c r="K46" s="94">
        <v>-0.005</v>
      </c>
    </row>
    <row r="47" spans="2:11" ht="13.5" customHeight="1" hidden="1" outlineLevel="1">
      <c r="B47" s="91" t="s">
        <v>294</v>
      </c>
      <c r="C47" s="95"/>
      <c r="D47" s="95"/>
      <c r="E47" s="49"/>
      <c r="F47" s="93"/>
      <c r="G47" s="94">
        <v>-0.071</v>
      </c>
      <c r="H47" s="94">
        <v>-0.071</v>
      </c>
      <c r="I47" s="94">
        <v>-0.071</v>
      </c>
      <c r="J47" s="94">
        <v>-0.071</v>
      </c>
      <c r="K47" s="94">
        <v>-0.071</v>
      </c>
    </row>
    <row r="48" spans="1:12" ht="22.5" collapsed="1">
      <c r="A48" s="14"/>
      <c r="B48" s="15" t="s">
        <v>285</v>
      </c>
      <c r="C48" s="16"/>
      <c r="D48" s="16"/>
      <c r="E48" s="16"/>
      <c r="F48" s="16"/>
      <c r="G48" s="16"/>
      <c r="H48" s="16"/>
      <c r="I48" s="17" t="str">
        <f>"Scenario: "</f>
        <v>Scenario: </v>
      </c>
      <c r="J48" s="18" t="str">
        <f>scenario</f>
        <v>Downside</v>
      </c>
      <c r="K48" s="19"/>
      <c r="L48" s="96"/>
    </row>
    <row r="49" spans="2:11" ht="20.25" hidden="1" outlineLevel="1">
      <c r="B49" s="97"/>
      <c r="C49" s="98"/>
      <c r="D49" s="98"/>
      <c r="E49" s="99"/>
      <c r="F49" s="100"/>
      <c r="G49" s="373" t="s">
        <v>44</v>
      </c>
      <c r="H49" s="373"/>
      <c r="I49" s="373"/>
      <c r="J49" s="373"/>
      <c r="K49" s="373"/>
    </row>
    <row r="50" spans="2:11" ht="13.5" customHeight="1" hidden="1" outlineLevel="1" thickBot="1">
      <c r="B50" s="101" t="str">
        <f>$B$5</f>
        <v>($ in Millions)</v>
      </c>
      <c r="C50" s="101"/>
      <c r="D50" s="101"/>
      <c r="E50" s="101"/>
      <c r="F50" s="102" t="str">
        <f aca="true" t="shared" si="5" ref="F50:K50">F$5</f>
        <v>2016 A</v>
      </c>
      <c r="G50" s="102" t="str">
        <f t="shared" si="5"/>
        <v>2017 E</v>
      </c>
      <c r="H50" s="102" t="str">
        <f t="shared" si="5"/>
        <v>2018 E</v>
      </c>
      <c r="I50" s="102" t="str">
        <f t="shared" si="5"/>
        <v>2019 E</v>
      </c>
      <c r="J50" s="102" t="str">
        <f t="shared" si="5"/>
        <v>2020 E</v>
      </c>
      <c r="K50" s="102" t="str">
        <f t="shared" si="5"/>
        <v>2021 E</v>
      </c>
    </row>
    <row r="51" spans="1:11" s="9" customFormat="1" ht="4.5" customHeight="1" hidden="1" outlineLevel="1">
      <c r="A51" s="1"/>
      <c r="B51" s="103"/>
      <c r="C51" s="103"/>
      <c r="D51" s="103"/>
      <c r="E51" s="104"/>
      <c r="F51" s="105"/>
      <c r="G51" s="105"/>
      <c r="H51" s="105"/>
      <c r="I51" s="105"/>
      <c r="J51" s="105"/>
      <c r="K51" s="11"/>
    </row>
    <row r="52" spans="2:11" ht="13.5" customHeight="1" hidden="1" outlineLevel="1">
      <c r="B52" s="85" t="s">
        <v>45</v>
      </c>
      <c r="C52" s="86"/>
      <c r="D52" s="87"/>
      <c r="E52" s="87"/>
      <c r="F52" s="88"/>
      <c r="G52" s="88"/>
      <c r="H52" s="88"/>
      <c r="I52" s="88"/>
      <c r="J52" s="89"/>
      <c r="K52" s="90"/>
    </row>
    <row r="53" spans="1:11" s="9" customFormat="1" ht="13.5" customHeight="1" hidden="1" outlineLevel="1">
      <c r="A53" s="1"/>
      <c r="B53" s="374" t="s">
        <v>46</v>
      </c>
      <c r="C53" s="374"/>
      <c r="D53" s="374"/>
      <c r="E53" s="374"/>
      <c r="F53" s="105"/>
      <c r="G53" s="105"/>
      <c r="H53" s="105"/>
      <c r="I53" s="105"/>
      <c r="J53" s="105"/>
      <c r="K53" s="11"/>
    </row>
    <row r="54" spans="1:11" ht="13.5" customHeight="1" hidden="1" outlineLevel="1">
      <c r="A54" s="1" t="s">
        <v>22</v>
      </c>
      <c r="B54" s="77" t="s">
        <v>47</v>
      </c>
      <c r="C54" s="49"/>
      <c r="D54" s="49"/>
      <c r="E54" s="106"/>
      <c r="F54" s="107">
        <v>5560000000</v>
      </c>
      <c r="G54" s="108">
        <f>MAX(0,F$54+G$146)</f>
        <v>2057714615.388297</v>
      </c>
      <c r="H54" s="108">
        <f>MAX(0,G$54+H$146)</f>
        <v>3236511722.183402</v>
      </c>
      <c r="I54" s="108">
        <f>MAX(0,H$54+I$146)</f>
        <v>3997070724.0309896</v>
      </c>
      <c r="J54" s="108">
        <f>MAX(0,I$54+J$146)</f>
        <v>4765946442.326066</v>
      </c>
      <c r="K54" s="108">
        <f>MAX(0,J$54+K$146)</f>
        <v>5607364856.184697</v>
      </c>
    </row>
    <row r="55" spans="1:12" ht="13.5" customHeight="1" hidden="1" outlineLevel="1">
      <c r="A55" s="109" t="s">
        <v>48</v>
      </c>
      <c r="B55" s="77" t="s">
        <v>49</v>
      </c>
      <c r="C55" s="49"/>
      <c r="D55" s="49"/>
      <c r="E55" s="106"/>
      <c r="F55" s="57">
        <v>4690000000</v>
      </c>
      <c r="G55" s="34">
        <f>(G$6*G$103)/365</f>
        <v>4290181961.6438355</v>
      </c>
      <c r="H55" s="34">
        <f>(H$6*H$103)/365</f>
        <v>4375985600.876713</v>
      </c>
      <c r="I55" s="34">
        <f>(I$6*I$103)/365</f>
        <v>4594784880.9205475</v>
      </c>
      <c r="J55" s="34">
        <f>(J$6*J$103)/365</f>
        <v>4870471973.775782</v>
      </c>
      <c r="K55" s="34">
        <f>(K$6*K$103)/365</f>
        <v>5211405011.940087</v>
      </c>
      <c r="L55" s="20"/>
    </row>
    <row r="56" spans="1:12" ht="13.5" customHeight="1" hidden="1" outlineLevel="1">
      <c r="A56" s="110" t="s">
        <v>50</v>
      </c>
      <c r="B56" s="77" t="s">
        <v>50</v>
      </c>
      <c r="C56" s="49"/>
      <c r="D56" s="49"/>
      <c r="E56" s="106"/>
      <c r="F56" s="57">
        <v>5553000000</v>
      </c>
      <c r="G56" s="34">
        <f>ABS(G$7*G$104)/365</f>
        <v>5040963804.931507</v>
      </c>
      <c r="H56" s="34">
        <f>ABS(H$7*H$104)/365</f>
        <v>5141783081.030137</v>
      </c>
      <c r="I56" s="34">
        <f>ABS(I$7*I$104)/365</f>
        <v>5398872235.081644</v>
      </c>
      <c r="J56" s="34">
        <f>ABS(J$7*J$104)/365</f>
        <v>5722804569.1865425</v>
      </c>
      <c r="K56" s="34">
        <f>ABS(K$7*K$104)/365</f>
        <v>6123400889.029602</v>
      </c>
      <c r="L56" s="20"/>
    </row>
    <row r="57" spans="1:12" ht="13.5" customHeight="1" hidden="1" outlineLevel="1">
      <c r="A57" s="109" t="s">
        <v>51</v>
      </c>
      <c r="B57" s="79" t="s">
        <v>52</v>
      </c>
      <c r="C57" s="49"/>
      <c r="D57" s="49"/>
      <c r="E57" s="106"/>
      <c r="F57" s="57">
        <v>0</v>
      </c>
      <c r="G57" s="34">
        <f>G$6*G$105</f>
        <v>0</v>
      </c>
      <c r="H57" s="34">
        <f>H$6*H$105</f>
        <v>0</v>
      </c>
      <c r="I57" s="34">
        <f>I$6*I$105</f>
        <v>0</v>
      </c>
      <c r="J57" s="34">
        <f>J$6*J$105</f>
        <v>0</v>
      </c>
      <c r="K57" s="34">
        <f>K$6*K$105</f>
        <v>0</v>
      </c>
      <c r="L57" s="20"/>
    </row>
    <row r="58" spans="2:12" ht="13.5" customHeight="1" hidden="1" outlineLevel="1">
      <c r="B58" s="79" t="s">
        <v>53</v>
      </c>
      <c r="C58" s="49"/>
      <c r="D58" s="49"/>
      <c r="E58" s="106"/>
      <c r="F58" s="111">
        <v>19705000000</v>
      </c>
      <c r="G58" s="34">
        <f>G$6*G$106</f>
        <v>17127210800.000002</v>
      </c>
      <c r="H58" s="34">
        <f>H$6*H$106</f>
        <v>17469755016</v>
      </c>
      <c r="I58" s="34">
        <f>I$6*I$106</f>
        <v>18343242766.800003</v>
      </c>
      <c r="J58" s="34">
        <f>J$6*J$106</f>
        <v>19443837332.808002</v>
      </c>
      <c r="K58" s="34">
        <f>K$6*K$106</f>
        <v>20804905946.10457</v>
      </c>
      <c r="L58" s="20"/>
    </row>
    <row r="59" spans="1:11" s="9" customFormat="1" ht="13.5" customHeight="1" hidden="1" outlineLevel="1" collapsed="1">
      <c r="A59" s="1"/>
      <c r="B59" s="112" t="s">
        <v>54</v>
      </c>
      <c r="C59" s="113"/>
      <c r="D59" s="113"/>
      <c r="E59" s="114"/>
      <c r="F59" s="69">
        <f ca="1">SUM(F$54:OFFSET(F$59,-1,0))</f>
        <v>35508000000</v>
      </c>
      <c r="G59" s="69">
        <f ca="1">SUM(G$54:OFFSET(G$59,-1,0))</f>
        <v>28516071181.963642</v>
      </c>
      <c r="H59" s="69">
        <f ca="1">SUM(H$54:OFFSET(H$59,-1,0))</f>
        <v>30224035420.090252</v>
      </c>
      <c r="I59" s="69">
        <f ca="1">SUM(I$54:OFFSET(I$59,-1,0))</f>
        <v>32333970606.833183</v>
      </c>
      <c r="J59" s="69">
        <f ca="1">SUM(J$54:OFFSET(J$59,-1,0))</f>
        <v>34803060318.09639</v>
      </c>
      <c r="K59" s="69">
        <f ca="1">SUM(K$54:OFFSET(K$59,-1,0))</f>
        <v>37747076703.25896</v>
      </c>
    </row>
    <row r="60" spans="1:11" s="9" customFormat="1" ht="13.5" customHeight="1" hidden="1" outlineLevel="2">
      <c r="A60" s="1" t="s">
        <v>55</v>
      </c>
      <c r="B60" s="79" t="s">
        <v>56</v>
      </c>
      <c r="C60" s="115"/>
      <c r="D60" s="115"/>
      <c r="E60" s="116"/>
      <c r="F60" s="57">
        <f>_xlfn.IFNA(_XLL.CALCBENCHDATA($A60,ticker,LEFT(F$5,4),F$3),0)-F59</f>
        <v>0</v>
      </c>
      <c r="G60" s="108"/>
      <c r="H60" s="108"/>
      <c r="I60" s="108"/>
      <c r="J60" s="108"/>
      <c r="K60" s="108"/>
    </row>
    <row r="61" spans="1:11" s="9" customFormat="1" ht="13.5" customHeight="1" hidden="1" outlineLevel="1">
      <c r="A61" s="1"/>
      <c r="B61" s="375" t="s">
        <v>57</v>
      </c>
      <c r="C61" s="375"/>
      <c r="D61" s="375"/>
      <c r="E61" s="375"/>
      <c r="F61" s="117"/>
      <c r="G61" s="117"/>
      <c r="H61" s="117"/>
      <c r="I61" s="117"/>
      <c r="J61" s="117"/>
      <c r="K61" s="117"/>
    </row>
    <row r="62" spans="1:12" s="9" customFormat="1" ht="13.5" customHeight="1" hidden="1" outlineLevel="1">
      <c r="A62" s="1"/>
      <c r="B62" s="55" t="s">
        <v>58</v>
      </c>
      <c r="C62" s="118"/>
      <c r="D62" s="118"/>
      <c r="E62" s="118"/>
      <c r="F62" s="108">
        <f>ABS(F$63)+F$64</f>
        <v>90105000000</v>
      </c>
      <c r="G62" s="108">
        <f>MAX(0,F$62+ABS(G$135))</f>
        <v>98668605400</v>
      </c>
      <c r="H62" s="108">
        <f>MAX(0,G$62+ABS(H$135))</f>
        <v>107403482908</v>
      </c>
      <c r="I62" s="108">
        <f>MAX(0,H$62+ABS(I$135))</f>
        <v>116575104291.4</v>
      </c>
      <c r="J62" s="108">
        <f>MAX(0,I$62+ABS(J$135))</f>
        <v>126297022957.804</v>
      </c>
      <c r="K62" s="108">
        <f>MAX(0,J$62+ABS(K$135))</f>
        <v>136699475930.8563</v>
      </c>
      <c r="L62" s="20"/>
    </row>
    <row r="63" spans="1:12" s="9" customFormat="1" ht="13.5" customHeight="1" hidden="1" outlineLevel="1">
      <c r="A63" s="1" t="s">
        <v>59</v>
      </c>
      <c r="B63" s="79" t="s">
        <v>60</v>
      </c>
      <c r="C63" s="118"/>
      <c r="D63" s="118"/>
      <c r="E63" s="118"/>
      <c r="F63" s="57">
        <v>-53934000000</v>
      </c>
      <c r="G63" s="57">
        <f>F63+G14</f>
        <v>-58276971310</v>
      </c>
      <c r="H63" s="57">
        <f>G63+H14</f>
        <v>-62706802046.2</v>
      </c>
      <c r="I63" s="57">
        <f>H63+I14</f>
        <v>-67358124319.21</v>
      </c>
      <c r="J63" s="57">
        <f>I63+J14</f>
        <v>-72288525928.6006</v>
      </c>
      <c r="K63" s="57">
        <f>J63+K14</f>
        <v>-77564055650.64854</v>
      </c>
      <c r="L63" s="20"/>
    </row>
    <row r="64" spans="1:12" ht="13.5" customHeight="1" hidden="1" outlineLevel="1">
      <c r="A64" s="1" t="s">
        <v>61</v>
      </c>
      <c r="B64" s="55" t="s">
        <v>62</v>
      </c>
      <c r="C64" s="119"/>
      <c r="D64" s="119"/>
      <c r="E64" s="120"/>
      <c r="F64" s="57">
        <v>36171000000</v>
      </c>
      <c r="G64" s="34">
        <f>MAX(0,G$62+G$63)</f>
        <v>40391634090</v>
      </c>
      <c r="H64" s="34">
        <f>MAX(0,H$62+H$63)</f>
        <v>44696680861.8</v>
      </c>
      <c r="I64" s="34">
        <f>MAX(0,I$62+I$63)</f>
        <v>49216979972.189995</v>
      </c>
      <c r="J64" s="34">
        <f>MAX(0,J$62+J$63)</f>
        <v>54008497029.2034</v>
      </c>
      <c r="K64" s="34">
        <f>MAX(0,K$62+K$63)</f>
        <v>59135420280.20775</v>
      </c>
      <c r="L64" s="20"/>
    </row>
    <row r="65" spans="1:12" ht="13.5" customHeight="1" hidden="1" outlineLevel="1">
      <c r="A65" s="1" t="s">
        <v>63</v>
      </c>
      <c r="B65" s="79" t="s">
        <v>63</v>
      </c>
      <c r="C65" s="121"/>
      <c r="D65" s="121"/>
      <c r="E65" s="122"/>
      <c r="F65" s="57">
        <v>14099000000</v>
      </c>
      <c r="G65" s="34">
        <f>F$65</f>
        <v>14099000000</v>
      </c>
      <c r="H65" s="34">
        <f>G$65</f>
        <v>14099000000</v>
      </c>
      <c r="I65" s="34">
        <f>H$65</f>
        <v>14099000000</v>
      </c>
      <c r="J65" s="34">
        <f>I$65</f>
        <v>14099000000</v>
      </c>
      <c r="K65" s="34">
        <f>J$65</f>
        <v>14099000000</v>
      </c>
      <c r="L65" s="20"/>
    </row>
    <row r="66" spans="1:12" s="9" customFormat="1" ht="13.5" customHeight="1" hidden="1" outlineLevel="1">
      <c r="A66" s="109" t="s">
        <v>64</v>
      </c>
      <c r="B66" s="123" t="s">
        <v>65</v>
      </c>
      <c r="C66" s="71"/>
      <c r="D66" s="71"/>
      <c r="E66" s="72"/>
      <c r="F66" s="57">
        <v>9494000000</v>
      </c>
      <c r="G66" s="46">
        <f>G$357</f>
        <v>10253520000</v>
      </c>
      <c r="H66" s="46">
        <f>H$357</f>
        <v>11073801600</v>
      </c>
      <c r="I66" s="46">
        <f>I$357</f>
        <v>11959705728</v>
      </c>
      <c r="J66" s="46">
        <f>J$357</f>
        <v>12916482186.24</v>
      </c>
      <c r="K66" s="46">
        <f>K$357</f>
        <v>13949800761.139198</v>
      </c>
      <c r="L66" s="20"/>
    </row>
    <row r="67" spans="1:12" s="9" customFormat="1" ht="13.5" customHeight="1" hidden="1" outlineLevel="1">
      <c r="A67" s="1"/>
      <c r="B67" s="123" t="s">
        <v>66</v>
      </c>
      <c r="C67" s="71"/>
      <c r="D67" s="71"/>
      <c r="E67" s="72"/>
      <c r="F67" s="111">
        <v>10896000000</v>
      </c>
      <c r="G67" s="34">
        <f>F$67+G$278</f>
        <v>22493004000</v>
      </c>
      <c r="H67" s="34">
        <f>G$67+H$278</f>
        <v>34398637620</v>
      </c>
      <c r="I67" s="34">
        <f>H$67+I$278</f>
        <v>46621570541.1</v>
      </c>
      <c r="J67" s="34">
        <f>I$67+J$278</f>
        <v>59170723696.7205</v>
      </c>
      <c r="K67" s="34">
        <f>J$67+K$278</f>
        <v>72055276677.60042</v>
      </c>
      <c r="L67" s="20"/>
    </row>
    <row r="68" spans="2:12" ht="13.5" customHeight="1" hidden="1" outlineLevel="1">
      <c r="B68" s="124" t="s">
        <v>67</v>
      </c>
      <c r="C68" s="125"/>
      <c r="D68" s="125"/>
      <c r="E68" s="126"/>
      <c r="F68" s="111">
        <v>7159000000.000003</v>
      </c>
      <c r="G68" s="34">
        <f>F$68</f>
        <v>7159000000.000003</v>
      </c>
      <c r="H68" s="34">
        <f>G$68</f>
        <v>7159000000.000003</v>
      </c>
      <c r="I68" s="34">
        <f>H$68</f>
        <v>7159000000.000003</v>
      </c>
      <c r="J68" s="34">
        <f>I$68</f>
        <v>7159000000.000003</v>
      </c>
      <c r="K68" s="34">
        <f>J$68</f>
        <v>7159000000.000003</v>
      </c>
      <c r="L68" s="20"/>
    </row>
    <row r="69" spans="2:12" ht="13.5" customHeight="1" hidden="1" outlineLevel="1">
      <c r="B69" s="127" t="s">
        <v>68</v>
      </c>
      <c r="C69" s="128"/>
      <c r="D69" s="128"/>
      <c r="E69" s="129"/>
      <c r="F69" s="52">
        <f ca="1">SUM(F$59,F$64:OFFSET(F$69,-1,0))</f>
        <v>113327000000</v>
      </c>
      <c r="G69" s="52">
        <f ca="1">SUM(G$59,G$64:OFFSET(G$69,-1,0))</f>
        <v>122912229271.96364</v>
      </c>
      <c r="H69" s="52">
        <f ca="1">SUM(H$59,H$64:OFFSET(H$69,-1,0))</f>
        <v>141651155501.89026</v>
      </c>
      <c r="I69" s="52">
        <f ca="1">SUM(I$59,I$64:OFFSET(I$69,-1,0))</f>
        <v>161390226848.12317</v>
      </c>
      <c r="J69" s="52">
        <f ca="1">SUM(J$59,J$64:OFFSET(J$69,-1,0))</f>
        <v>182156763230.26028</v>
      </c>
      <c r="K69" s="52">
        <f ca="1">SUM(K$59,K$64:OFFSET(K$69,-1,0))</f>
        <v>204145574422.2063</v>
      </c>
      <c r="L69" s="9"/>
    </row>
    <row r="70" spans="1:12" s="79" customFormat="1" ht="13.5" customHeight="1" hidden="1" outlineLevel="2">
      <c r="A70" s="130" t="s">
        <v>45</v>
      </c>
      <c r="B70" s="79" t="s">
        <v>56</v>
      </c>
      <c r="C70" s="77"/>
      <c r="D70" s="77"/>
      <c r="E70" s="77"/>
      <c r="F70" s="57">
        <v>0</v>
      </c>
      <c r="G70" s="77"/>
      <c r="H70" s="77"/>
      <c r="I70" s="131"/>
      <c r="L70" s="132"/>
    </row>
    <row r="71" spans="2:12" ht="13.5" customHeight="1" hidden="1" outlineLevel="1">
      <c r="B71" s="85" t="s">
        <v>69</v>
      </c>
      <c r="C71" s="86"/>
      <c r="D71" s="87"/>
      <c r="E71" s="87"/>
      <c r="F71" s="88"/>
      <c r="G71" s="88"/>
      <c r="H71" s="88"/>
      <c r="I71" s="88"/>
      <c r="J71" s="89"/>
      <c r="K71" s="90"/>
      <c r="L71" s="9"/>
    </row>
    <row r="72" spans="1:11" s="9" customFormat="1" ht="13.5" customHeight="1" hidden="1" outlineLevel="1">
      <c r="A72" s="1"/>
      <c r="B72" s="374" t="s">
        <v>70</v>
      </c>
      <c r="C72" s="374"/>
      <c r="D72" s="374"/>
      <c r="E72" s="374"/>
      <c r="F72" s="105"/>
      <c r="G72" s="105"/>
      <c r="H72" s="105"/>
      <c r="I72" s="105"/>
      <c r="J72" s="105"/>
      <c r="K72" s="11"/>
    </row>
    <row r="73" spans="1:12" s="9" customFormat="1" ht="13.5" customHeight="1" hidden="1" outlineLevel="1">
      <c r="A73" s="1" t="s">
        <v>71</v>
      </c>
      <c r="B73" s="79" t="s">
        <v>72</v>
      </c>
      <c r="C73" s="133"/>
      <c r="D73" s="133"/>
      <c r="E73" s="122"/>
      <c r="F73" s="107">
        <v>2475000000</v>
      </c>
      <c r="G73" s="108">
        <f>ABS(G$7*G$108)/365</f>
        <v>2961566235.39726</v>
      </c>
      <c r="H73" s="108">
        <f>ABS(H$7*H$108)/365</f>
        <v>3020797560.105206</v>
      </c>
      <c r="I73" s="108">
        <f>ABS(I$7*I$108)/365</f>
        <v>3171837438.110466</v>
      </c>
      <c r="J73" s="108">
        <f>ABS(J$7*J$108)/365</f>
        <v>3362147684.397094</v>
      </c>
      <c r="K73" s="108">
        <f>ABS(K$7*K$108)/365</f>
        <v>3597498022.3048916</v>
      </c>
      <c r="L73" s="20"/>
    </row>
    <row r="74" spans="1:12" s="9" customFormat="1" ht="13.5" customHeight="1" hidden="1" outlineLevel="1">
      <c r="A74" s="1" t="s">
        <v>73</v>
      </c>
      <c r="B74" s="79" t="s">
        <v>74</v>
      </c>
      <c r="C74" s="133"/>
      <c r="D74" s="133"/>
      <c r="E74" s="122"/>
      <c r="F74" s="57">
        <v>0</v>
      </c>
      <c r="G74" s="34">
        <f>G$6*G$109</f>
        <v>0</v>
      </c>
      <c r="H74" s="34">
        <f>H$6*H$109</f>
        <v>0</v>
      </c>
      <c r="I74" s="34">
        <f>I$6*I$109</f>
        <v>0</v>
      </c>
      <c r="J74" s="34">
        <f>J$6*J$109</f>
        <v>0</v>
      </c>
      <c r="K74" s="34">
        <f>K$6*K$109</f>
        <v>0</v>
      </c>
      <c r="L74" s="20"/>
    </row>
    <row r="75" spans="1:12" s="9" customFormat="1" ht="13.5" customHeight="1" hidden="1" outlineLevel="1">
      <c r="A75" s="134" t="s">
        <v>75</v>
      </c>
      <c r="B75" s="79" t="s">
        <v>76</v>
      </c>
      <c r="C75" s="133"/>
      <c r="D75" s="133"/>
      <c r="E75" s="122"/>
      <c r="F75" s="57">
        <v>0</v>
      </c>
      <c r="G75" s="34">
        <f>G$6*G$110</f>
        <v>0</v>
      </c>
      <c r="H75" s="34">
        <f>H$6*H$110</f>
        <v>0</v>
      </c>
      <c r="I75" s="34">
        <f>I$6*I$110</f>
        <v>0</v>
      </c>
      <c r="J75" s="34">
        <f>J$6*J$110</f>
        <v>0</v>
      </c>
      <c r="K75" s="34">
        <f>K$6*K$110</f>
        <v>0</v>
      </c>
      <c r="L75" s="20"/>
    </row>
    <row r="76" spans="1:12" s="9" customFormat="1" ht="13.5" customHeight="1" hidden="1" outlineLevel="1">
      <c r="A76" s="134" t="s">
        <v>77</v>
      </c>
      <c r="B76" s="79" t="s">
        <v>78</v>
      </c>
      <c r="C76" s="133"/>
      <c r="D76" s="133"/>
      <c r="E76" s="122"/>
      <c r="F76" s="57">
        <v>0</v>
      </c>
      <c r="G76" s="34">
        <f>G$6*G$111</f>
        <v>0</v>
      </c>
      <c r="H76" s="34">
        <f>H$6*H$111</f>
        <v>0</v>
      </c>
      <c r="I76" s="34">
        <f>I$6*I$111</f>
        <v>0</v>
      </c>
      <c r="J76" s="34">
        <f>J$6*J$111</f>
        <v>0</v>
      </c>
      <c r="K76" s="34">
        <f>K$6*K$111</f>
        <v>0</v>
      </c>
      <c r="L76" s="20"/>
    </row>
    <row r="77" spans="1:12" s="9" customFormat="1" ht="13.5" customHeight="1" hidden="1" outlineLevel="1">
      <c r="A77" s="1" t="s">
        <v>79</v>
      </c>
      <c r="B77" s="79" t="s">
        <v>80</v>
      </c>
      <c r="C77" s="133"/>
      <c r="D77" s="133"/>
      <c r="E77" s="122"/>
      <c r="F77" s="57">
        <v>1718000000</v>
      </c>
      <c r="G77" s="34">
        <f>G$6*G$112</f>
        <v>2079732740.0000002</v>
      </c>
      <c r="H77" s="34">
        <f>H$6*H$112</f>
        <v>2121327394.8000002</v>
      </c>
      <c r="I77" s="34">
        <f>I$6*I$112</f>
        <v>2227393764.54</v>
      </c>
      <c r="J77" s="34">
        <f>J$6*J$112</f>
        <v>2361037390.4124002</v>
      </c>
      <c r="K77" s="34">
        <f>K$6*K$112</f>
        <v>2526310007.7412686</v>
      </c>
      <c r="L77" s="20"/>
    </row>
    <row r="78" spans="1:12" s="9" customFormat="1" ht="13.5" customHeight="1" hidden="1" outlineLevel="1">
      <c r="A78" s="1" t="s">
        <v>81</v>
      </c>
      <c r="B78" s="79" t="s">
        <v>82</v>
      </c>
      <c r="C78" s="135"/>
      <c r="D78" s="135"/>
      <c r="E78" s="122"/>
      <c r="F78" s="57">
        <v>3225000000</v>
      </c>
      <c r="G78" s="73">
        <f>F$78</f>
        <v>3225000000</v>
      </c>
      <c r="H78" s="73">
        <f>G$78</f>
        <v>3225000000</v>
      </c>
      <c r="I78" s="73">
        <f>H$78</f>
        <v>3225000000</v>
      </c>
      <c r="J78" s="73">
        <f>I$78</f>
        <v>3225000000</v>
      </c>
      <c r="K78" s="73">
        <f>J$78</f>
        <v>3225000000</v>
      </c>
      <c r="L78" s="20"/>
    </row>
    <row r="79" spans="1:12" s="9" customFormat="1" ht="13.5" customHeight="1" hidden="1" outlineLevel="1">
      <c r="A79" s="134"/>
      <c r="B79" s="79" t="s">
        <v>83</v>
      </c>
      <c r="C79" s="135"/>
      <c r="D79" s="133"/>
      <c r="E79" s="122"/>
      <c r="F79" s="111">
        <v>12884000000</v>
      </c>
      <c r="G79" s="34">
        <f>G$6*G$113</f>
        <v>4893488800</v>
      </c>
      <c r="H79" s="34">
        <f>H$6*H$113</f>
        <v>4991358576</v>
      </c>
      <c r="I79" s="34">
        <f>I$6*I$113</f>
        <v>5240926504.8</v>
      </c>
      <c r="J79" s="34">
        <f>J$6*J$113</f>
        <v>5555382095.088</v>
      </c>
      <c r="K79" s="34">
        <f>K$6*K$113</f>
        <v>5944258841.744162</v>
      </c>
      <c r="L79" s="20"/>
    </row>
    <row r="80" spans="1:11" s="9" customFormat="1" ht="13.5" customHeight="1" hidden="1" outlineLevel="1" collapsed="1">
      <c r="A80" s="1"/>
      <c r="B80" s="112" t="s">
        <v>84</v>
      </c>
      <c r="C80" s="66"/>
      <c r="D80" s="66"/>
      <c r="E80" s="67"/>
      <c r="F80" s="69">
        <f ca="1">SUM(F$73:OFFSET(F$80,-1,0))</f>
        <v>20302000000</v>
      </c>
      <c r="G80" s="69">
        <f ca="1">SUM(G$73:OFFSET(G$80,-1,0))</f>
        <v>13159787775.39726</v>
      </c>
      <c r="H80" s="69">
        <f ca="1">SUM(H$73:OFFSET(H$80,-1,0))</f>
        <v>13358483530.905207</v>
      </c>
      <c r="I80" s="69">
        <f ca="1">SUM(I$73:OFFSET(I$80,-1,0))</f>
        <v>13865157707.450466</v>
      </c>
      <c r="J80" s="69">
        <f ca="1">SUM(J$73:OFFSET(J$80,-1,0))</f>
        <v>14503567169.897495</v>
      </c>
      <c r="K80" s="69">
        <f ca="1">SUM(K$73:OFFSET(K$80,-1,0))</f>
        <v>15293066871.790321</v>
      </c>
    </row>
    <row r="81" spans="1:11" s="9" customFormat="1" ht="13.5" customHeight="1" hidden="1" outlineLevel="2">
      <c r="A81" s="1" t="s">
        <v>85</v>
      </c>
      <c r="B81" s="79" t="s">
        <v>56</v>
      </c>
      <c r="C81" s="71"/>
      <c r="D81" s="71"/>
      <c r="E81" s="72"/>
      <c r="F81" s="57">
        <v>0</v>
      </c>
      <c r="G81" s="108"/>
      <c r="H81" s="108"/>
      <c r="I81" s="108"/>
      <c r="J81" s="108"/>
      <c r="K81" s="108"/>
    </row>
    <row r="82" spans="1:11" s="9" customFormat="1" ht="13.5" customHeight="1" hidden="1" outlineLevel="1">
      <c r="A82" s="1" t="s">
        <v>86</v>
      </c>
      <c r="B82" s="375" t="s">
        <v>87</v>
      </c>
      <c r="C82" s="375"/>
      <c r="D82" s="375"/>
      <c r="E82" s="375"/>
      <c r="F82" s="120"/>
      <c r="G82" s="120"/>
      <c r="H82" s="120"/>
      <c r="I82" s="120"/>
      <c r="J82" s="120"/>
      <c r="K82" s="120"/>
    </row>
    <row r="83" spans="1:12" s="9" customFormat="1" ht="13.5" customHeight="1" hidden="1" outlineLevel="1">
      <c r="A83" s="134"/>
      <c r="B83" s="79" t="str">
        <f>B240</f>
        <v>Revolver</v>
      </c>
      <c r="C83" s="135"/>
      <c r="D83" s="135"/>
      <c r="E83" s="122"/>
      <c r="F83" s="136">
        <v>0</v>
      </c>
      <c r="G83" s="108">
        <f>G$174</f>
        <v>0</v>
      </c>
      <c r="H83" s="108">
        <f>H$174</f>
        <v>0</v>
      </c>
      <c r="I83" s="108">
        <f>I$174</f>
        <v>0</v>
      </c>
      <c r="J83" s="108">
        <f>J$174</f>
        <v>0</v>
      </c>
      <c r="K83" s="108">
        <f>K$174</f>
        <v>0</v>
      </c>
      <c r="L83" s="20"/>
    </row>
    <row r="84" spans="2:12" ht="13.5" customHeight="1" hidden="1" outlineLevel="1">
      <c r="B84" s="79" t="s">
        <v>25</v>
      </c>
      <c r="C84" s="137"/>
      <c r="D84" s="137"/>
      <c r="E84" s="122"/>
      <c r="F84" s="111">
        <v>0</v>
      </c>
      <c r="G84" s="34">
        <f>G$182</f>
        <v>0</v>
      </c>
      <c r="H84" s="34">
        <f>H$182</f>
        <v>0</v>
      </c>
      <c r="I84" s="34">
        <f>I$182</f>
        <v>0</v>
      </c>
      <c r="J84" s="34">
        <f>J$182</f>
        <v>0</v>
      </c>
      <c r="K84" s="34">
        <f>K$182</f>
        <v>0</v>
      </c>
      <c r="L84" s="20"/>
    </row>
    <row r="85" spans="1:12" ht="13.5" customHeight="1" hidden="1" outlineLevel="1">
      <c r="A85" s="1" t="s">
        <v>88</v>
      </c>
      <c r="B85" s="79" t="s">
        <v>26</v>
      </c>
      <c r="C85" s="137"/>
      <c r="D85" s="137"/>
      <c r="E85" s="122"/>
      <c r="F85" s="57">
        <v>20649000000</v>
      </c>
      <c r="G85" s="34">
        <f>G$187</f>
        <v>20649000000</v>
      </c>
      <c r="H85" s="34">
        <f>H$187</f>
        <v>20649000000</v>
      </c>
      <c r="I85" s="34">
        <f>I$187</f>
        <v>20649000000</v>
      </c>
      <c r="J85" s="34">
        <f>J$187</f>
        <v>20649000000</v>
      </c>
      <c r="K85" s="34">
        <f>K$187</f>
        <v>20649000000</v>
      </c>
      <c r="L85" s="20"/>
    </row>
    <row r="86" spans="2:12" ht="13.5" customHeight="1" hidden="1" outlineLevel="1">
      <c r="B86" s="79" t="s">
        <v>27</v>
      </c>
      <c r="C86" s="137"/>
      <c r="D86" s="137"/>
      <c r="E86" s="122"/>
      <c r="F86" s="111">
        <v>0</v>
      </c>
      <c r="G86" s="34">
        <f>G$192</f>
        <v>0</v>
      </c>
      <c r="H86" s="34">
        <f>H$192</f>
        <v>0</v>
      </c>
      <c r="I86" s="34">
        <f>I$192</f>
        <v>0</v>
      </c>
      <c r="J86" s="34">
        <f>J$192</f>
        <v>0</v>
      </c>
      <c r="K86" s="34">
        <f>K$192</f>
        <v>0</v>
      </c>
      <c r="L86" s="20"/>
    </row>
    <row r="87" spans="2:12" ht="13.5" customHeight="1" hidden="1" outlineLevel="1">
      <c r="B87" s="138" t="s">
        <v>89</v>
      </c>
      <c r="C87" s="137"/>
      <c r="D87" s="137"/>
      <c r="E87" s="122"/>
      <c r="F87" s="139"/>
      <c r="G87" s="34"/>
      <c r="H87" s="34"/>
      <c r="I87" s="34"/>
      <c r="J87" s="34"/>
      <c r="K87" s="34"/>
      <c r="L87" s="20"/>
    </row>
    <row r="88" spans="2:11" ht="13.5" customHeight="1" hidden="1" outlineLevel="1">
      <c r="B88" s="140" t="s">
        <v>90</v>
      </c>
      <c r="C88" s="141"/>
      <c r="D88" s="141"/>
      <c r="E88" s="142"/>
      <c r="F88" s="69">
        <f ca="1">SUM(F$83:OFFSET(F$88,-1,0))</f>
        <v>20649000000</v>
      </c>
      <c r="G88" s="69">
        <f ca="1">SUM(G$83:OFFSET(G$88,-1,0))</f>
        <v>20649000000</v>
      </c>
      <c r="H88" s="69">
        <f ca="1">SUM(H$83:OFFSET(H$88,-1,0))</f>
        <v>20649000000</v>
      </c>
      <c r="I88" s="69">
        <f ca="1">SUM(I$83:OFFSET(I$88,-1,0))</f>
        <v>20649000000</v>
      </c>
      <c r="J88" s="69">
        <f ca="1">SUM(J$83:OFFSET(J$88,-1,0))</f>
        <v>20649000000</v>
      </c>
      <c r="K88" s="69">
        <f ca="1">SUM(K$83:OFFSET(K$88,-1,0))</f>
        <v>20649000000</v>
      </c>
    </row>
    <row r="89" spans="1:11" ht="13.5" customHeight="1" hidden="1" outlineLevel="1">
      <c r="A89" s="1" t="s">
        <v>86</v>
      </c>
      <c r="B89" s="79" t="s">
        <v>91</v>
      </c>
      <c r="C89" s="137"/>
      <c r="D89" s="137"/>
      <c r="E89" s="122"/>
      <c r="F89" s="57">
        <v>1730000000</v>
      </c>
      <c r="G89" s="34">
        <f>G$379</f>
        <v>6949519910.608954</v>
      </c>
      <c r="H89" s="34">
        <f>H$379</f>
        <v>13567539237.268387</v>
      </c>
      <c r="I89" s="34">
        <f>I$379</f>
        <v>20343538357.7939</v>
      </c>
      <c r="J89" s="34">
        <f>J$379</f>
        <v>27416654004.1588</v>
      </c>
      <c r="K89" s="34">
        <f>K$379</f>
        <v>34890412785.786835</v>
      </c>
    </row>
    <row r="90" spans="1:12" ht="13.5" customHeight="1" hidden="1" outlineLevel="1">
      <c r="A90" s="1" t="s">
        <v>92</v>
      </c>
      <c r="B90" s="55" t="s">
        <v>93</v>
      </c>
      <c r="C90" s="143"/>
      <c r="D90" s="143"/>
      <c r="E90" s="72"/>
      <c r="F90" s="111">
        <v>3538000000</v>
      </c>
      <c r="G90" s="34">
        <f>F$90</f>
        <v>3538000000</v>
      </c>
      <c r="H90" s="34">
        <f>G$90</f>
        <v>3538000000</v>
      </c>
      <c r="I90" s="34">
        <f>H$90</f>
        <v>3538000000</v>
      </c>
      <c r="J90" s="34">
        <f>I$90</f>
        <v>3538000000</v>
      </c>
      <c r="K90" s="34">
        <f>J$90</f>
        <v>3538000000</v>
      </c>
      <c r="L90" s="20"/>
    </row>
    <row r="91" spans="2:11" ht="13.5" customHeight="1" hidden="1" outlineLevel="1" collapsed="1">
      <c r="B91" s="112" t="s">
        <v>94</v>
      </c>
      <c r="C91" s="144"/>
      <c r="D91" s="144"/>
      <c r="E91" s="67"/>
      <c r="F91" s="69">
        <f ca="1">SUM(F$80,F$88:OFFSET(F$91,-1,0))</f>
        <v>46219000000</v>
      </c>
      <c r="G91" s="69">
        <f ca="1">SUM(G$80,G$88:OFFSET(G$91,-1,0))</f>
        <v>44296307686.00622</v>
      </c>
      <c r="H91" s="69">
        <f ca="1">SUM(H$80,H$88:OFFSET(H$91,-1,0))</f>
        <v>51113022768.17359</v>
      </c>
      <c r="I91" s="69">
        <f ca="1">SUM(I$80,I$88:OFFSET(I$91,-1,0))</f>
        <v>58395696065.24437</v>
      </c>
      <c r="J91" s="69">
        <f ca="1">SUM(J$80,J$88:OFFSET(J$91,-1,0))</f>
        <v>66107221174.05629</v>
      </c>
      <c r="K91" s="69">
        <f ca="1">SUM(K$80,K$88:OFFSET(K$91,-1,0))</f>
        <v>74370479657.57715</v>
      </c>
    </row>
    <row r="92" spans="1:11" ht="13.5" customHeight="1" hidden="1" outlineLevel="2">
      <c r="A92" s="1" t="s">
        <v>95</v>
      </c>
      <c r="B92" s="79" t="s">
        <v>56</v>
      </c>
      <c r="C92" s="145"/>
      <c r="D92" s="145"/>
      <c r="E92" s="72"/>
      <c r="F92" s="57">
        <v>0</v>
      </c>
      <c r="G92" s="108"/>
      <c r="H92" s="108"/>
      <c r="I92" s="108"/>
      <c r="J92" s="108"/>
      <c r="K92" s="108"/>
    </row>
    <row r="93" spans="2:11" ht="13.5" customHeight="1" hidden="1" outlineLevel="1">
      <c r="B93" s="375" t="s">
        <v>96</v>
      </c>
      <c r="C93" s="375"/>
      <c r="D93" s="375"/>
      <c r="E93" s="375"/>
      <c r="F93" s="120"/>
      <c r="G93" s="120"/>
      <c r="H93" s="120"/>
      <c r="I93" s="120"/>
      <c r="J93" s="120"/>
      <c r="K93" s="120"/>
    </row>
    <row r="94" spans="1:12" ht="13.5" customHeight="1" hidden="1" outlineLevel="1">
      <c r="A94" s="1" t="s">
        <v>97</v>
      </c>
      <c r="B94" s="55" t="s">
        <v>98</v>
      </c>
      <c r="C94" s="143"/>
      <c r="D94" s="143"/>
      <c r="E94" s="72"/>
      <c r="F94" s="107">
        <v>0</v>
      </c>
      <c r="G94" s="108">
        <f>F$94</f>
        <v>0</v>
      </c>
      <c r="H94" s="108">
        <f>G$94</f>
        <v>0</v>
      </c>
      <c r="I94" s="108">
        <f>H$94</f>
        <v>0</v>
      </c>
      <c r="J94" s="108">
        <f>I$94</f>
        <v>0</v>
      </c>
      <c r="K94" s="108">
        <f>J$94</f>
        <v>0</v>
      </c>
      <c r="L94" s="20"/>
    </row>
    <row r="95" spans="1:12" ht="13.5" customHeight="1" hidden="1" outlineLevel="1">
      <c r="A95" s="1" t="s">
        <v>99</v>
      </c>
      <c r="B95" s="79" t="s">
        <v>100</v>
      </c>
      <c r="C95" s="146"/>
      <c r="D95" s="146"/>
      <c r="E95" s="106"/>
      <c r="F95" s="57">
        <v>0</v>
      </c>
      <c r="G95" s="34">
        <f>G$197</f>
        <v>0</v>
      </c>
      <c r="H95" s="34">
        <f>H$197</f>
        <v>0</v>
      </c>
      <c r="I95" s="34">
        <f>I$197</f>
        <v>0</v>
      </c>
      <c r="J95" s="34">
        <f>J$197</f>
        <v>0</v>
      </c>
      <c r="K95" s="34">
        <f>K$197</f>
        <v>0</v>
      </c>
      <c r="L95" s="20"/>
    </row>
    <row r="96" spans="1:12" ht="13.5" customHeight="1" hidden="1" outlineLevel="1">
      <c r="A96" s="1" t="s">
        <v>101</v>
      </c>
      <c r="B96" s="79" t="s">
        <v>102</v>
      </c>
      <c r="C96" s="146"/>
      <c r="D96" s="146"/>
      <c r="E96" s="106"/>
      <c r="F96" s="111">
        <v>67108000000</v>
      </c>
      <c r="G96" s="34">
        <f>F$96+G$36+G$122-G$142</f>
        <v>95586962213.87228</v>
      </c>
      <c r="H96" s="34">
        <f>G$96+H$36+H$122-H$142</f>
        <v>124713527350.70824</v>
      </c>
      <c r="I96" s="34">
        <f>H$96+I$36+I$122-I$142</f>
        <v>154799935828.04062</v>
      </c>
      <c r="J96" s="34">
        <f>I$96+J$36+J$122-J$142</f>
        <v>185990066573.6625</v>
      </c>
      <c r="K96" s="34">
        <f>J$96+K$36+K$122-K$142</f>
        <v>218446486532.076</v>
      </c>
      <c r="L96" s="20"/>
    </row>
    <row r="97" spans="2:11" ht="13.5" customHeight="1" hidden="1" outlineLevel="1">
      <c r="B97" s="127" t="s">
        <v>103</v>
      </c>
      <c r="C97" s="147"/>
      <c r="D97" s="147"/>
      <c r="E97" s="129"/>
      <c r="F97" s="52">
        <f ca="1">SUM(F$91,F$94:OFFSET(F$97,-1,0))</f>
        <v>113327000000</v>
      </c>
      <c r="G97" s="52">
        <f ca="1">SUM(G$91,G$94:OFFSET(G$97,-1,0))</f>
        <v>139883269899.8785</v>
      </c>
      <c r="H97" s="52">
        <f ca="1">SUM(H$91,H$94:OFFSET(H$97,-1,0))</f>
        <v>175826550118.88184</v>
      </c>
      <c r="I97" s="52">
        <f ca="1">SUM(I$91,I$94:OFFSET(I$97,-1,0))</f>
        <v>213195631893.28497</v>
      </c>
      <c r="J97" s="52">
        <f ca="1">SUM(J$91,J$94:OFFSET(J$97,-1,0))</f>
        <v>252097287747.7188</v>
      </c>
      <c r="K97" s="52">
        <f ca="1">SUM(K$91,K$94:OFFSET(K$97,-1,0))</f>
        <v>292816966189.65314</v>
      </c>
    </row>
    <row r="98" spans="1:11" s="153" customFormat="1" ht="6" customHeight="1" hidden="1" outlineLevel="1">
      <c r="A98" s="148"/>
      <c r="B98" s="149"/>
      <c r="C98" s="150"/>
      <c r="D98" s="150"/>
      <c r="E98" s="151"/>
      <c r="F98" s="152"/>
      <c r="G98" s="152"/>
      <c r="H98" s="152"/>
      <c r="I98" s="152"/>
      <c r="J98" s="152"/>
      <c r="K98" s="152"/>
    </row>
    <row r="99" spans="1:12" s="157" customFormat="1" ht="13.5" customHeight="1" hidden="1" outlineLevel="1">
      <c r="A99" s="148"/>
      <c r="B99" s="154" t="s">
        <v>20</v>
      </c>
      <c r="C99" s="155"/>
      <c r="D99" s="155"/>
      <c r="E99" s="156"/>
      <c r="F99" s="34">
        <f>F$69-F$97</f>
        <v>0</v>
      </c>
      <c r="G99" s="34">
        <f>G$69-G$97</f>
        <v>-16971040627.914871</v>
      </c>
      <c r="H99" s="34">
        <f>H$69-H$97</f>
        <v>-34175394616.991577</v>
      </c>
      <c r="I99" s="34">
        <f>I$69-I$97</f>
        <v>-51805405045.161804</v>
      </c>
      <c r="J99" s="34">
        <f>J$69-J$97</f>
        <v>-69940524517.45853</v>
      </c>
      <c r="K99" s="34">
        <f>K$69-K$97</f>
        <v>-88671391767.44684</v>
      </c>
      <c r="L99" s="34"/>
    </row>
    <row r="100" spans="1:11" s="157" customFormat="1" ht="6" customHeight="1" hidden="1" outlineLevel="1">
      <c r="A100" s="148"/>
      <c r="B100" s="158"/>
      <c r="C100" s="155"/>
      <c r="D100" s="155"/>
      <c r="E100" s="156"/>
      <c r="F100" s="159"/>
      <c r="G100" s="159"/>
      <c r="H100" s="159"/>
      <c r="I100" s="159"/>
      <c r="J100" s="159"/>
      <c r="K100" s="159"/>
    </row>
    <row r="101" spans="1:11" s="157" customFormat="1" ht="13.5" customHeight="1" hidden="1" outlineLevel="1">
      <c r="A101" s="148"/>
      <c r="B101" s="85" t="s">
        <v>104</v>
      </c>
      <c r="C101" s="86"/>
      <c r="D101" s="87"/>
      <c r="E101" s="87"/>
      <c r="F101" s="88"/>
      <c r="G101" s="88"/>
      <c r="H101" s="88"/>
      <c r="I101" s="88"/>
      <c r="J101" s="89"/>
      <c r="K101" s="90"/>
    </row>
    <row r="102" spans="1:11" s="157" customFormat="1" ht="13.5" customHeight="1" hidden="1" outlineLevel="1">
      <c r="A102" s="148"/>
      <c r="B102" s="160" t="s">
        <v>45</v>
      </c>
      <c r="C102" s="92"/>
      <c r="D102" s="92"/>
      <c r="E102" s="92"/>
      <c r="F102" s="93"/>
      <c r="G102" s="93"/>
      <c r="H102" s="93"/>
      <c r="I102" s="93"/>
      <c r="J102" s="93"/>
      <c r="K102" s="93"/>
    </row>
    <row r="103" spans="1:11" s="157" customFormat="1" ht="13.5" customHeight="1" hidden="1" outlineLevel="1">
      <c r="A103" s="148"/>
      <c r="B103" s="91" t="s">
        <v>301</v>
      </c>
      <c r="C103" s="92"/>
      <c r="D103" s="92"/>
      <c r="E103" s="92"/>
      <c r="F103" s="93"/>
      <c r="G103" s="161">
        <v>25.6</v>
      </c>
      <c r="H103" s="161">
        <v>25.6</v>
      </c>
      <c r="I103" s="161">
        <v>25.6</v>
      </c>
      <c r="J103" s="161">
        <v>25.6</v>
      </c>
      <c r="K103" s="161">
        <v>25.6</v>
      </c>
    </row>
    <row r="104" spans="1:11" s="157" customFormat="1" ht="13.5" customHeight="1" hidden="1" outlineLevel="1">
      <c r="A104" s="148"/>
      <c r="B104" s="91" t="s">
        <v>302</v>
      </c>
      <c r="C104" s="92"/>
      <c r="D104" s="92"/>
      <c r="E104" s="92"/>
      <c r="F104" s="93"/>
      <c r="G104" s="161">
        <v>80</v>
      </c>
      <c r="H104" s="161">
        <v>80</v>
      </c>
      <c r="I104" s="161">
        <v>80</v>
      </c>
      <c r="J104" s="161">
        <v>80</v>
      </c>
      <c r="K104" s="161">
        <v>80</v>
      </c>
    </row>
    <row r="105" spans="1:11" s="157" customFormat="1" ht="13.5" customHeight="1" hidden="1" outlineLevel="1">
      <c r="A105" s="148"/>
      <c r="B105" s="91" t="s">
        <v>52</v>
      </c>
      <c r="C105" s="155"/>
      <c r="D105" s="155"/>
      <c r="E105" s="156"/>
      <c r="F105" s="159"/>
      <c r="G105" s="162">
        <v>0</v>
      </c>
      <c r="H105" s="162">
        <v>0</v>
      </c>
      <c r="I105" s="162">
        <v>0</v>
      </c>
      <c r="J105" s="162">
        <v>0</v>
      </c>
      <c r="K105" s="162">
        <v>0</v>
      </c>
    </row>
    <row r="106" spans="1:11" s="157" customFormat="1" ht="13.5" customHeight="1" hidden="1" outlineLevel="1">
      <c r="A106" s="148"/>
      <c r="B106" s="91" t="s">
        <v>53</v>
      </c>
      <c r="C106" s="155"/>
      <c r="D106" s="155"/>
      <c r="E106" s="156"/>
      <c r="F106" s="159"/>
      <c r="G106" s="162">
        <v>0.28</v>
      </c>
      <c r="H106" s="162">
        <v>0.28</v>
      </c>
      <c r="I106" s="162">
        <v>0.28</v>
      </c>
      <c r="J106" s="162">
        <v>0.28</v>
      </c>
      <c r="K106" s="162">
        <v>0.28</v>
      </c>
    </row>
    <row r="107" spans="1:11" s="157" customFormat="1" ht="13.5" customHeight="1" hidden="1" outlineLevel="1">
      <c r="A107" s="148"/>
      <c r="B107" s="160" t="s">
        <v>95</v>
      </c>
      <c r="C107" s="155"/>
      <c r="D107" s="155"/>
      <c r="E107" s="156"/>
      <c r="F107" s="159"/>
      <c r="G107" s="159"/>
      <c r="H107" s="159"/>
      <c r="I107" s="159"/>
      <c r="J107" s="159"/>
      <c r="K107" s="159"/>
    </row>
    <row r="108" spans="1:11" s="157" customFormat="1" ht="13.5" customHeight="1" hidden="1" outlineLevel="1">
      <c r="A108" s="148"/>
      <c r="B108" s="91" t="s">
        <v>303</v>
      </c>
      <c r="C108" s="155"/>
      <c r="D108" s="155"/>
      <c r="E108" s="156"/>
      <c r="F108" s="159"/>
      <c r="G108" s="161">
        <v>47</v>
      </c>
      <c r="H108" s="161">
        <v>47</v>
      </c>
      <c r="I108" s="161">
        <v>47</v>
      </c>
      <c r="J108" s="161">
        <v>47</v>
      </c>
      <c r="K108" s="161">
        <v>47</v>
      </c>
    </row>
    <row r="109" spans="1:11" s="157" customFormat="1" ht="13.5" customHeight="1" hidden="1" outlineLevel="1">
      <c r="A109" s="148"/>
      <c r="B109" s="92" t="s">
        <v>74</v>
      </c>
      <c r="C109" s="155"/>
      <c r="D109" s="155"/>
      <c r="E109" s="156"/>
      <c r="F109" s="159"/>
      <c r="G109" s="162">
        <v>0</v>
      </c>
      <c r="H109" s="162">
        <v>0</v>
      </c>
      <c r="I109" s="162">
        <v>0</v>
      </c>
      <c r="J109" s="162">
        <v>0</v>
      </c>
      <c r="K109" s="162">
        <v>0</v>
      </c>
    </row>
    <row r="110" spans="1:11" s="157" customFormat="1" ht="13.5" customHeight="1" hidden="1" outlineLevel="1">
      <c r="A110" s="148"/>
      <c r="B110" s="92" t="s">
        <v>76</v>
      </c>
      <c r="C110" s="155"/>
      <c r="D110" s="155"/>
      <c r="E110" s="156"/>
      <c r="F110" s="159"/>
      <c r="G110" s="162">
        <v>0</v>
      </c>
      <c r="H110" s="162">
        <v>0</v>
      </c>
      <c r="I110" s="162">
        <v>0</v>
      </c>
      <c r="J110" s="162">
        <v>0</v>
      </c>
      <c r="K110" s="162">
        <v>0</v>
      </c>
    </row>
    <row r="111" spans="1:11" s="157" customFormat="1" ht="13.5" customHeight="1" hidden="1" outlineLevel="1">
      <c r="A111" s="148"/>
      <c r="B111" s="92" t="s">
        <v>78</v>
      </c>
      <c r="C111" s="155"/>
      <c r="D111" s="155"/>
      <c r="E111" s="156"/>
      <c r="F111" s="159"/>
      <c r="G111" s="162">
        <v>0</v>
      </c>
      <c r="H111" s="162">
        <v>0</v>
      </c>
      <c r="I111" s="162">
        <v>0</v>
      </c>
      <c r="J111" s="162">
        <v>0</v>
      </c>
      <c r="K111" s="162">
        <v>0</v>
      </c>
    </row>
    <row r="112" spans="1:11" s="157" customFormat="1" ht="13.5" customHeight="1" hidden="1" outlineLevel="1">
      <c r="A112" s="148"/>
      <c r="B112" s="92" t="s">
        <v>80</v>
      </c>
      <c r="C112" s="155"/>
      <c r="D112" s="155"/>
      <c r="E112" s="156"/>
      <c r="F112" s="159"/>
      <c r="G112" s="162">
        <v>0.034</v>
      </c>
      <c r="H112" s="162">
        <v>0.034</v>
      </c>
      <c r="I112" s="162">
        <v>0.034</v>
      </c>
      <c r="J112" s="162">
        <v>0.034</v>
      </c>
      <c r="K112" s="162">
        <v>0.034</v>
      </c>
    </row>
    <row r="113" spans="1:11" s="157" customFormat="1" ht="13.5" customHeight="1" hidden="1" outlineLevel="1">
      <c r="A113" s="148"/>
      <c r="B113" s="92" t="s">
        <v>83</v>
      </c>
      <c r="C113" s="155"/>
      <c r="D113" s="155"/>
      <c r="E113" s="156"/>
      <c r="F113" s="159"/>
      <c r="G113" s="162">
        <v>0.08</v>
      </c>
      <c r="H113" s="162">
        <v>0.08</v>
      </c>
      <c r="I113" s="162">
        <v>0.08</v>
      </c>
      <c r="J113" s="162">
        <v>0.08</v>
      </c>
      <c r="K113" s="162">
        <v>0.08</v>
      </c>
    </row>
    <row r="114" spans="1:11" s="157" customFormat="1" ht="13.5" customHeight="1" hidden="1" outlineLevel="1">
      <c r="A114" s="148"/>
      <c r="C114" s="155"/>
      <c r="D114" s="155"/>
      <c r="E114" s="156"/>
      <c r="F114" s="159"/>
      <c r="G114" s="159"/>
      <c r="H114" s="159"/>
      <c r="I114" s="159"/>
      <c r="J114" s="159"/>
      <c r="K114" s="159"/>
    </row>
    <row r="115" spans="1:12" ht="22.5" collapsed="1">
      <c r="A115" s="14"/>
      <c r="B115" s="15" t="s">
        <v>286</v>
      </c>
      <c r="C115" s="16"/>
      <c r="D115" s="16"/>
      <c r="E115" s="16"/>
      <c r="F115" s="16"/>
      <c r="G115" s="16"/>
      <c r="H115" s="16"/>
      <c r="I115" s="17" t="str">
        <f>"Scenario: "</f>
        <v>Scenario: </v>
      </c>
      <c r="J115" s="18" t="str">
        <f>scenario</f>
        <v>Downside</v>
      </c>
      <c r="K115" s="19"/>
      <c r="L115" s="163"/>
    </row>
    <row r="116" spans="2:11" ht="20.25" hidden="1" outlineLevel="1">
      <c r="B116" s="164"/>
      <c r="C116" s="165"/>
      <c r="D116" s="165"/>
      <c r="E116" s="166"/>
      <c r="F116" s="167"/>
      <c r="G116" s="372" t="s">
        <v>44</v>
      </c>
      <c r="H116" s="372"/>
      <c r="I116" s="372"/>
      <c r="J116" s="372"/>
      <c r="K116" s="372"/>
    </row>
    <row r="117" spans="2:11" ht="13.5" customHeight="1" hidden="1" outlineLevel="1" thickBot="1">
      <c r="B117" s="101" t="str">
        <f>$B$5</f>
        <v>($ in Millions)</v>
      </c>
      <c r="C117" s="101"/>
      <c r="D117" s="101"/>
      <c r="E117" s="101"/>
      <c r="F117" s="102"/>
      <c r="G117" s="102" t="str">
        <f>G$5</f>
        <v>2017 E</v>
      </c>
      <c r="H117" s="102" t="str">
        <f>H$5</f>
        <v>2018 E</v>
      </c>
      <c r="I117" s="102" t="str">
        <f>I$5</f>
        <v>2019 E</v>
      </c>
      <c r="J117" s="102" t="str">
        <f>J$5</f>
        <v>2020 E</v>
      </c>
      <c r="K117" s="102" t="str">
        <f>K$5</f>
        <v>2021 E</v>
      </c>
    </row>
    <row r="118" spans="1:11" s="9" customFormat="1" ht="4.5" customHeight="1" hidden="1" outlineLevel="1">
      <c r="A118" s="1"/>
      <c r="B118" s="168"/>
      <c r="C118" s="169"/>
      <c r="D118" s="169"/>
      <c r="E118" s="104"/>
      <c r="F118" s="105"/>
      <c r="G118" s="105"/>
      <c r="H118" s="105"/>
      <c r="I118" s="105"/>
      <c r="J118" s="105"/>
      <c r="K118" s="11"/>
    </row>
    <row r="119" spans="2:11" ht="13.5" customHeight="1" hidden="1" outlineLevel="1">
      <c r="B119" s="170" t="s">
        <v>105</v>
      </c>
      <c r="C119" s="86"/>
      <c r="D119" s="171"/>
      <c r="E119" s="172"/>
      <c r="F119" s="173"/>
      <c r="G119" s="173"/>
      <c r="H119" s="173"/>
      <c r="I119" s="173"/>
      <c r="J119" s="89"/>
      <c r="K119" s="90"/>
    </row>
    <row r="120" spans="1:12" s="9" customFormat="1" ht="13.5" customHeight="1" hidden="1" outlineLevel="1">
      <c r="A120" s="1"/>
      <c r="B120" s="174" t="s">
        <v>34</v>
      </c>
      <c r="C120" s="175"/>
      <c r="D120" s="175"/>
      <c r="E120" s="174"/>
      <c r="F120" s="176"/>
      <c r="G120" s="108">
        <f>G$36</f>
        <v>18869840627.914856</v>
      </c>
      <c r="H120" s="108">
        <f>H$36</f>
        <v>19255057989.07672</v>
      </c>
      <c r="I120" s="108">
        <f>I$36</f>
        <v>19844770748.170242</v>
      </c>
      <c r="J120" s="108">
        <f>J$36</f>
        <v>20527060617.896713</v>
      </c>
      <c r="K120" s="108">
        <f>K$36</f>
        <v>21314163687.236305</v>
      </c>
      <c r="L120" s="177"/>
    </row>
    <row r="121" spans="1:12" s="9" customFormat="1" ht="13.5" customHeight="1" hidden="1" outlineLevel="1">
      <c r="A121" s="178" t="s">
        <v>294</v>
      </c>
      <c r="B121" s="79" t="s">
        <v>106</v>
      </c>
      <c r="C121" s="175"/>
      <c r="D121" s="175"/>
      <c r="E121" s="174"/>
      <c r="F121" s="179"/>
      <c r="G121" s="34">
        <f>ABS(G$307)+ABS(G$356)</f>
        <v>5482251310</v>
      </c>
      <c r="H121" s="34">
        <f>ABS(H$307)+ABS(H$356)</f>
        <v>5660253136.2</v>
      </c>
      <c r="I121" s="34">
        <f>ABS(I$307)+ABS(I$356)</f>
        <v>5980178465.009999</v>
      </c>
      <c r="J121" s="34">
        <f>ABS(J$307)+ABS(J$356)</f>
        <v>6365566296.750601</v>
      </c>
      <c r="K121" s="34">
        <f>ABS(K$307)+ABS(K$356)</f>
        <v>6825507584.396743</v>
      </c>
      <c r="L121" s="177"/>
    </row>
    <row r="122" spans="1:12" s="9" customFormat="1" ht="13.5" customHeight="1" hidden="1" outlineLevel="1">
      <c r="A122" s="1"/>
      <c r="B122" s="79" t="s">
        <v>16</v>
      </c>
      <c r="C122" s="175"/>
      <c r="D122" s="175"/>
      <c r="E122" s="174"/>
      <c r="F122" s="179"/>
      <c r="G122" s="34">
        <f>-G$16</f>
        <v>174201271.99999985</v>
      </c>
      <c r="H122" s="34">
        <f>-H$16</f>
        <v>243978153.22087148</v>
      </c>
      <c r="I122" s="34">
        <f>-I$16</f>
        <v>319252355.0770372</v>
      </c>
      <c r="J122" s="34">
        <f>-J$16</f>
        <v>399539818.7768237</v>
      </c>
      <c r="K122" s="34">
        <f>-K$16</f>
        <v>485174427.55901587</v>
      </c>
      <c r="L122" s="177"/>
    </row>
    <row r="123" spans="1:12" s="9" customFormat="1" ht="13.5" customHeight="1" hidden="1" outlineLevel="1">
      <c r="A123" s="1"/>
      <c r="B123" s="79" t="s">
        <v>107</v>
      </c>
      <c r="C123" s="175"/>
      <c r="D123" s="175"/>
      <c r="E123" s="174"/>
      <c r="F123" s="179"/>
      <c r="G123" s="34">
        <f>-G$276</f>
        <v>-14496255000</v>
      </c>
      <c r="H123" s="34">
        <f>-H$276</f>
        <v>-14882042025</v>
      </c>
      <c r="I123" s="34">
        <f>-I$276</f>
        <v>-15278666151.374998</v>
      </c>
      <c r="J123" s="34">
        <f>-J$276</f>
        <v>-15686441444.525623</v>
      </c>
      <c r="K123" s="34">
        <f>-K$276</f>
        <v>-16105691226.099907</v>
      </c>
      <c r="L123" s="177"/>
    </row>
    <row r="124" spans="1:12" s="9" customFormat="1" ht="13.5" customHeight="1" hidden="1" outlineLevel="1">
      <c r="A124" s="1"/>
      <c r="B124" s="79" t="s">
        <v>108</v>
      </c>
      <c r="C124" s="175"/>
      <c r="D124" s="175"/>
      <c r="E124" s="174"/>
      <c r="F124" s="180"/>
      <c r="G124" s="46">
        <f>-G$277</f>
        <v>2899251000</v>
      </c>
      <c r="H124" s="46">
        <f>-H$277</f>
        <v>2976408405</v>
      </c>
      <c r="I124" s="46">
        <f>-I$277</f>
        <v>3055733230.2749996</v>
      </c>
      <c r="J124" s="46">
        <f>-J$277</f>
        <v>3137288288.9051247</v>
      </c>
      <c r="K124" s="46">
        <f>-K$277</f>
        <v>3221138245.2199817</v>
      </c>
      <c r="L124" s="177"/>
    </row>
    <row r="125" spans="1:12" s="9" customFormat="1" ht="13.5" customHeight="1" hidden="1" outlineLevel="1">
      <c r="A125" s="1"/>
      <c r="B125" s="79" t="s">
        <v>109</v>
      </c>
      <c r="C125" s="175"/>
      <c r="D125" s="175"/>
      <c r="E125" s="174"/>
      <c r="F125" s="180"/>
      <c r="G125" s="34">
        <f>G$190</f>
        <v>0</v>
      </c>
      <c r="H125" s="34">
        <f>H$190</f>
        <v>0</v>
      </c>
      <c r="I125" s="34">
        <f>I$190</f>
        <v>0</v>
      </c>
      <c r="J125" s="34">
        <f>J$190</f>
        <v>0</v>
      </c>
      <c r="K125" s="34">
        <f>K$190</f>
        <v>0</v>
      </c>
      <c r="L125" s="177"/>
    </row>
    <row r="126" spans="1:12" s="9" customFormat="1" ht="13.5" customHeight="1" hidden="1" outlineLevel="1">
      <c r="A126" s="1"/>
      <c r="B126" s="79" t="s">
        <v>110</v>
      </c>
      <c r="C126" s="175"/>
      <c r="D126" s="175"/>
      <c r="E126" s="174"/>
      <c r="F126" s="180"/>
      <c r="G126" s="34">
        <f>G$219*G$232</f>
        <v>0</v>
      </c>
      <c r="H126" s="34">
        <f>H$219*H$232</f>
        <v>0</v>
      </c>
      <c r="I126" s="34">
        <f>I$219*I$232</f>
        <v>0</v>
      </c>
      <c r="J126" s="34">
        <f>J$219*J$232</f>
        <v>0</v>
      </c>
      <c r="K126" s="34">
        <f>K$219*K$232</f>
        <v>0</v>
      </c>
      <c r="L126" s="177"/>
    </row>
    <row r="127" spans="1:11" s="9" customFormat="1" ht="13.5" customHeight="1" hidden="1" outlineLevel="1">
      <c r="A127" s="1"/>
      <c r="B127" s="181" t="s">
        <v>111</v>
      </c>
      <c r="C127" s="182"/>
      <c r="D127" s="182"/>
      <c r="E127" s="181"/>
      <c r="F127" s="183"/>
      <c r="G127" s="69">
        <f ca="1">SUM(G$121:OFFSET(G$127,-1,0))</f>
        <v>-5940551418</v>
      </c>
      <c r="H127" s="69">
        <f ca="1">SUM(H$121:OFFSET(H$127,-1,0))</f>
        <v>-6001402330.579128</v>
      </c>
      <c r="I127" s="69">
        <f ca="1">SUM(I$121:OFFSET(I$127,-1,0))</f>
        <v>-5923502101.012962</v>
      </c>
      <c r="J127" s="69">
        <f ca="1">SUM(J$121:OFFSET(J$127,-1,0))</f>
        <v>-5784047040.093075</v>
      </c>
      <c r="K127" s="69">
        <f ca="1">SUM(K$121:OFFSET(K$127,-1,0))</f>
        <v>-5573870968.924166</v>
      </c>
    </row>
    <row r="128" spans="1:15" s="9" customFormat="1" ht="13.5" customHeight="1" hidden="1" outlineLevel="1">
      <c r="A128" s="1"/>
      <c r="B128" s="79" t="s">
        <v>112</v>
      </c>
      <c r="C128" s="175"/>
      <c r="D128" s="175"/>
      <c r="E128" s="174"/>
      <c r="F128" s="179"/>
      <c r="G128" s="46">
        <f ca="1">-(SUM(G$55:OFFSET(G$59,-1,0))-G$80)+(SUM(F$55:OFFSET(F$59,-1,0))-F$80)</f>
        <v>-3652568791.1780834</v>
      </c>
      <c r="H128" s="46">
        <f ca="1">-(SUM(H$55:OFFSET(H$59,-1,0))-H$80)+(SUM(G$55:OFFSET(G$59,-1,0))-G$80)</f>
        <v>-330471375.8235588</v>
      </c>
      <c r="I128" s="46">
        <f ca="1">-(SUM(I$55:OFFSET(I$59,-1,0))-I$80)+(SUM(H$55:OFFSET(H$59,-1,0))-H$80)</f>
        <v>-842702008.3500843</v>
      </c>
      <c r="J128" s="46">
        <f ca="1">-(SUM(J$55:OFFSET(J$59,-1,0))-J$80)+(SUM(I$55:OFFSET(I$59,-1,0))-I$80)</f>
        <v>-1061804530.5211029</v>
      </c>
      <c r="K128" s="46">
        <f ca="1">-(SUM(K$55:OFFSET(K$59,-1,0))-K$80)+(SUM(J$55:OFFSET(J$59,-1,0))-J$80)</f>
        <v>-1313098269.411106</v>
      </c>
      <c r="L128" s="184"/>
      <c r="M128" s="46"/>
      <c r="N128" s="46"/>
      <c r="O128" s="185"/>
    </row>
    <row r="129" spans="1:14" s="9" customFormat="1" ht="13.5" customHeight="1" hidden="1" outlineLevel="1">
      <c r="A129" s="1"/>
      <c r="B129" s="132" t="s">
        <v>113</v>
      </c>
      <c r="C129" s="186"/>
      <c r="D129" s="186"/>
      <c r="E129" s="4"/>
      <c r="F129" s="187"/>
      <c r="G129" s="34">
        <f>G$89-F$89</f>
        <v>5219519910.608954</v>
      </c>
      <c r="H129" s="34">
        <f>H$89-G$89</f>
        <v>6618019326.659432</v>
      </c>
      <c r="I129" s="34">
        <f>I$89-H$89</f>
        <v>6775999120.525513</v>
      </c>
      <c r="J129" s="34">
        <f>J$89-I$89</f>
        <v>7073115646.364899</v>
      </c>
      <c r="K129" s="34">
        <f>K$89-J$89</f>
        <v>7473758781.6280365</v>
      </c>
      <c r="L129" s="184"/>
      <c r="M129" s="46"/>
      <c r="N129" s="46"/>
    </row>
    <row r="130" spans="1:12" s="9" customFormat="1" ht="13.5" customHeight="1" hidden="1" outlineLevel="1">
      <c r="A130" s="1"/>
      <c r="B130" s="79" t="s">
        <v>114</v>
      </c>
      <c r="C130" s="186"/>
      <c r="D130" s="186"/>
      <c r="E130" s="4"/>
      <c r="F130" s="187"/>
      <c r="G130" s="34">
        <f>F$68-G$68</f>
        <v>0</v>
      </c>
      <c r="H130" s="34">
        <f>G$68-H$68</f>
        <v>0</v>
      </c>
      <c r="I130" s="34">
        <f>H$68-I$68</f>
        <v>0</v>
      </c>
      <c r="J130" s="34">
        <f>I$68-J$68</f>
        <v>0</v>
      </c>
      <c r="K130" s="34">
        <f>J$68-K$68</f>
        <v>0</v>
      </c>
      <c r="L130" s="177"/>
    </row>
    <row r="131" spans="1:12" s="9" customFormat="1" ht="13.5" customHeight="1" hidden="1" outlineLevel="1">
      <c r="A131" s="1"/>
      <c r="B131" s="132" t="s">
        <v>115</v>
      </c>
      <c r="C131" s="186"/>
      <c r="D131" s="186"/>
      <c r="E131" s="4"/>
      <c r="F131" s="187"/>
      <c r="G131" s="34">
        <f>G$90-F$90</f>
        <v>0</v>
      </c>
      <c r="H131" s="34">
        <f>H$90-G$90</f>
        <v>0</v>
      </c>
      <c r="I131" s="34">
        <f>I$90-H$90</f>
        <v>0</v>
      </c>
      <c r="J131" s="34">
        <f>J$90-I$90</f>
        <v>0</v>
      </c>
      <c r="K131" s="34">
        <f>K$90-J$90</f>
        <v>0</v>
      </c>
      <c r="L131" s="177"/>
    </row>
    <row r="132" spans="1:11" s="9" customFormat="1" ht="13.5" customHeight="1" hidden="1" outlineLevel="1">
      <c r="A132" s="1"/>
      <c r="B132" s="188" t="s">
        <v>116</v>
      </c>
      <c r="C132" s="189"/>
      <c r="D132" s="189"/>
      <c r="E132" s="188"/>
      <c r="F132" s="190"/>
      <c r="G132" s="69">
        <f ca="1">SUM(G$128:OFFSET(G$132,-1,0))</f>
        <v>1566951119.430871</v>
      </c>
      <c r="H132" s="69">
        <f ca="1">SUM(H$128:OFFSET(H$132,-1,0))</f>
        <v>6287547950.835874</v>
      </c>
      <c r="I132" s="69">
        <f ca="1">SUM(I$128:OFFSET(I$132,-1,0))</f>
        <v>5933297112.175428</v>
      </c>
      <c r="J132" s="69">
        <f ca="1">SUM(J$128:OFFSET(J$132,-1,0))</f>
        <v>6011311115.843796</v>
      </c>
      <c r="K132" s="69">
        <f ca="1">SUM(K$128:OFFSET(K$132,-1,0))</f>
        <v>6160660512.21693</v>
      </c>
    </row>
    <row r="133" spans="1:11" s="9" customFormat="1" ht="13.5" customHeight="1" hidden="1" outlineLevel="1">
      <c r="A133" s="1"/>
      <c r="B133" s="191" t="s">
        <v>117</v>
      </c>
      <c r="C133" s="192"/>
      <c r="D133" s="192"/>
      <c r="E133" s="191"/>
      <c r="F133" s="193"/>
      <c r="G133" s="52">
        <f>G$120+G$127+G$132</f>
        <v>14496240329.345726</v>
      </c>
      <c r="H133" s="52">
        <f>H$120+H$127+H$132</f>
        <v>19541203609.333466</v>
      </c>
      <c r="I133" s="52">
        <f>I$120+I$127+I$132</f>
        <v>19854565759.33271</v>
      </c>
      <c r="J133" s="52">
        <f>J$120+J$127+J$132</f>
        <v>20754324693.647434</v>
      </c>
      <c r="K133" s="52">
        <f>K$120+K$127+K$132</f>
        <v>21900953230.529068</v>
      </c>
    </row>
    <row r="134" spans="2:12" ht="13.5" customHeight="1" hidden="1" outlineLevel="1">
      <c r="B134" s="194" t="s">
        <v>118</v>
      </c>
      <c r="C134" s="38"/>
      <c r="D134" s="38"/>
      <c r="E134" s="38"/>
      <c r="F134" s="38"/>
      <c r="G134" s="38"/>
      <c r="H134" s="38"/>
      <c r="I134" s="38"/>
      <c r="J134" s="38"/>
      <c r="K134" s="195"/>
      <c r="L134" s="9"/>
    </row>
    <row r="135" spans="1:12" s="9" customFormat="1" ht="13.5" customHeight="1" hidden="1" outlineLevel="1">
      <c r="A135" s="1"/>
      <c r="B135" s="196" t="s">
        <v>119</v>
      </c>
      <c r="C135" s="197"/>
      <c r="D135" s="197"/>
      <c r="E135" s="196"/>
      <c r="F135" s="198"/>
      <c r="G135" s="52">
        <f>-G$6*G$149</f>
        <v>-8563605400.000001</v>
      </c>
      <c r="H135" s="52">
        <f>-H$6*H$149</f>
        <v>-8734877508</v>
      </c>
      <c r="I135" s="52">
        <f>-I$6*I$149</f>
        <v>-9171621383.400002</v>
      </c>
      <c r="J135" s="52">
        <f>-J$6*J$149</f>
        <v>-9721918666.404001</v>
      </c>
      <c r="K135" s="52">
        <f>-K$6*K$149</f>
        <v>-10402452973.052284</v>
      </c>
      <c r="L135" s="177"/>
    </row>
    <row r="136" spans="2:12" ht="13.5" customHeight="1" hidden="1" outlineLevel="1">
      <c r="B136" s="194" t="s">
        <v>120</v>
      </c>
      <c r="C136" s="38"/>
      <c r="D136" s="38"/>
      <c r="E136" s="38"/>
      <c r="F136" s="38"/>
      <c r="G136" s="38"/>
      <c r="H136" s="38"/>
      <c r="I136" s="38"/>
      <c r="J136" s="38"/>
      <c r="K136" s="195"/>
      <c r="L136" s="9"/>
    </row>
    <row r="137" spans="1:12" s="9" customFormat="1" ht="13.5" customHeight="1" hidden="1" outlineLevel="1">
      <c r="A137" s="1"/>
      <c r="B137" s="174" t="s">
        <v>121</v>
      </c>
      <c r="C137" s="199"/>
      <c r="D137" s="199"/>
      <c r="E137" s="200"/>
      <c r="F137" s="201"/>
      <c r="G137" s="69">
        <f>G$83-F$83</f>
        <v>0</v>
      </c>
      <c r="H137" s="69">
        <f>H$83-G$83</f>
        <v>0</v>
      </c>
      <c r="I137" s="69">
        <f>I$83-H$83</f>
        <v>0</v>
      </c>
      <c r="J137" s="69">
        <f>J$83-I$83</f>
        <v>0</v>
      </c>
      <c r="K137" s="69">
        <f>K$83-J$83</f>
        <v>0</v>
      </c>
      <c r="L137" s="177"/>
    </row>
    <row r="138" spans="1:12" s="9" customFormat="1" ht="13.5" customHeight="1" hidden="1" outlineLevel="1">
      <c r="A138" s="1"/>
      <c r="B138" s="174" t="s">
        <v>25</v>
      </c>
      <c r="C138" s="199"/>
      <c r="D138" s="199"/>
      <c r="E138" s="200"/>
      <c r="F138" s="187"/>
      <c r="G138" s="34">
        <f>G$159+G$166</f>
        <v>0</v>
      </c>
      <c r="H138" s="34">
        <f>H$159+H$166</f>
        <v>0</v>
      </c>
      <c r="I138" s="34">
        <f>I$159+I$166</f>
        <v>0</v>
      </c>
      <c r="J138" s="34">
        <f>J$159+J$166</f>
        <v>0</v>
      </c>
      <c r="K138" s="34">
        <f>K$159+K$166</f>
        <v>0</v>
      </c>
      <c r="L138" s="177"/>
    </row>
    <row r="139" spans="1:12" s="9" customFormat="1" ht="13.5" customHeight="1" hidden="1" outlineLevel="1">
      <c r="A139" s="1"/>
      <c r="B139" s="174" t="s">
        <v>26</v>
      </c>
      <c r="C139" s="199"/>
      <c r="D139" s="199"/>
      <c r="E139" s="200"/>
      <c r="F139" s="187"/>
      <c r="G139" s="34">
        <f>G$160+G$167</f>
        <v>0</v>
      </c>
      <c r="H139" s="34">
        <f>H$160+H$167</f>
        <v>0</v>
      </c>
      <c r="I139" s="34">
        <f>I$160+I$167</f>
        <v>0</v>
      </c>
      <c r="J139" s="34">
        <f>J$160+J$167</f>
        <v>0</v>
      </c>
      <c r="K139" s="34">
        <f>K$160+K$167</f>
        <v>0</v>
      </c>
      <c r="L139" s="177"/>
    </row>
    <row r="140" spans="1:12" s="9" customFormat="1" ht="13.5" customHeight="1" hidden="1" outlineLevel="1">
      <c r="A140" s="1"/>
      <c r="B140" s="174" t="s">
        <v>27</v>
      </c>
      <c r="C140" s="199"/>
      <c r="D140" s="199"/>
      <c r="E140" s="200"/>
      <c r="F140" s="187"/>
      <c r="G140" s="34">
        <f>G$161</f>
        <v>0</v>
      </c>
      <c r="H140" s="34">
        <f>H$161</f>
        <v>0</v>
      </c>
      <c r="I140" s="34">
        <f>I$161</f>
        <v>0</v>
      </c>
      <c r="J140" s="34">
        <f>J$161</f>
        <v>0</v>
      </c>
      <c r="K140" s="34">
        <f>K$161</f>
        <v>0</v>
      </c>
      <c r="L140" s="177"/>
    </row>
    <row r="141" spans="1:12" s="9" customFormat="1" ht="13.5" customHeight="1" hidden="1" outlineLevel="1">
      <c r="A141" s="1"/>
      <c r="B141" s="174" t="s">
        <v>100</v>
      </c>
      <c r="C141" s="199"/>
      <c r="D141" s="199"/>
      <c r="E141" s="200"/>
      <c r="F141" s="187"/>
      <c r="G141" s="34">
        <f>G$196</f>
        <v>0</v>
      </c>
      <c r="H141" s="34">
        <f>H$196</f>
        <v>0</v>
      </c>
      <c r="I141" s="34">
        <f>I$196</f>
        <v>0</v>
      </c>
      <c r="J141" s="34">
        <f>J$196</f>
        <v>0</v>
      </c>
      <c r="K141" s="34">
        <f>K$196</f>
        <v>0</v>
      </c>
      <c r="L141" s="177"/>
    </row>
    <row r="142" spans="1:12" s="9" customFormat="1" ht="13.5" customHeight="1" hidden="1" outlineLevel="1">
      <c r="A142" s="1"/>
      <c r="B142" s="174" t="s">
        <v>122</v>
      </c>
      <c r="C142" s="199"/>
      <c r="D142" s="199"/>
      <c r="E142" s="200"/>
      <c r="F142" s="187"/>
      <c r="G142" s="34">
        <f>-G$36*G$150</f>
        <v>-9434920313.957428</v>
      </c>
      <c r="H142" s="34">
        <f>-H$36*H$150</f>
        <v>-9627528994.53836</v>
      </c>
      <c r="I142" s="34">
        <f>-I$36*I$150</f>
        <v>-9922385374.085121</v>
      </c>
      <c r="J142" s="34">
        <f>-J$36*J$150</f>
        <v>-10263530308.948357</v>
      </c>
      <c r="K142" s="34">
        <f>-K$36*K$150</f>
        <v>-10657081843.618153</v>
      </c>
      <c r="L142" s="177"/>
    </row>
    <row r="143" spans="1:11" s="9" customFormat="1" ht="13.5" customHeight="1" hidden="1" outlineLevel="1">
      <c r="A143" s="1"/>
      <c r="B143" s="174" t="s">
        <v>123</v>
      </c>
      <c r="C143" s="199"/>
      <c r="D143" s="199"/>
      <c r="E143" s="200"/>
      <c r="F143" s="187"/>
      <c r="G143" s="34"/>
      <c r="H143" s="34"/>
      <c r="I143" s="34"/>
      <c r="J143" s="34"/>
      <c r="K143" s="34"/>
    </row>
    <row r="144" spans="1:11" s="9" customFormat="1" ht="13.5" customHeight="1" hidden="1" outlineLevel="1">
      <c r="A144" s="1"/>
      <c r="B144" s="191" t="s">
        <v>124</v>
      </c>
      <c r="C144" s="192"/>
      <c r="D144" s="192"/>
      <c r="E144" s="191"/>
      <c r="F144" s="193"/>
      <c r="G144" s="52">
        <f ca="1">SUM(G$137:OFFSET(G$144,-1,0))</f>
        <v>-9434920313.957428</v>
      </c>
      <c r="H144" s="52">
        <f ca="1">SUM(H$137:OFFSET(H$144,-1,0))</f>
        <v>-9627528994.53836</v>
      </c>
      <c r="I144" s="52">
        <f ca="1">SUM(I$137:OFFSET(I$144,-1,0))</f>
        <v>-9922385374.085121</v>
      </c>
      <c r="J144" s="52">
        <f ca="1">SUM(J$137:OFFSET(J$144,-1,0))</f>
        <v>-10263530308.948357</v>
      </c>
      <c r="K144" s="52">
        <f ca="1">SUM(K$137:OFFSET(K$144,-1,0))</f>
        <v>-10657081843.618153</v>
      </c>
    </row>
    <row r="145" spans="1:11" s="9" customFormat="1" ht="6.75" customHeight="1" hidden="1" outlineLevel="1">
      <c r="A145" s="1"/>
      <c r="B145" s="202"/>
      <c r="C145" s="203"/>
      <c r="D145" s="203"/>
      <c r="E145" s="200"/>
      <c r="F145" s="204"/>
      <c r="G145" s="204"/>
      <c r="H145" s="204"/>
      <c r="I145" s="204"/>
      <c r="J145" s="205"/>
      <c r="K145" s="11"/>
    </row>
    <row r="146" spans="1:11" s="9" customFormat="1" ht="13.5" customHeight="1" hidden="1" outlineLevel="1">
      <c r="A146" s="1"/>
      <c r="B146" s="174" t="s">
        <v>125</v>
      </c>
      <c r="C146" s="203"/>
      <c r="D146" s="203"/>
      <c r="E146" s="200"/>
      <c r="F146" s="201"/>
      <c r="G146" s="108">
        <f>G$133+G$135+G$144</f>
        <v>-3502285384.611703</v>
      </c>
      <c r="H146" s="108">
        <f>H$133+H$135+H$144</f>
        <v>1178797106.795105</v>
      </c>
      <c r="I146" s="108">
        <f>I$133+I$135+I$144</f>
        <v>760559001.8475876</v>
      </c>
      <c r="J146" s="108">
        <f>J$133+J$135+J$144</f>
        <v>768875718.2950764</v>
      </c>
      <c r="K146" s="108">
        <f>K$133+K$135+K$144</f>
        <v>841418413.8586311</v>
      </c>
    </row>
    <row r="147" spans="1:11" s="9" customFormat="1" ht="6" customHeight="1" hidden="1" outlineLevel="1">
      <c r="A147" s="1"/>
      <c r="B147" s="174"/>
      <c r="C147" s="203"/>
      <c r="D147" s="203"/>
      <c r="E147" s="200"/>
      <c r="F147" s="201"/>
      <c r="G147" s="108"/>
      <c r="H147" s="108"/>
      <c r="I147" s="108"/>
      <c r="J147" s="108"/>
      <c r="K147" s="108"/>
    </row>
    <row r="148" spans="1:11" s="9" customFormat="1" ht="13.5" customHeight="1" hidden="1" outlineLevel="1">
      <c r="A148" s="1"/>
      <c r="B148" s="85" t="s">
        <v>126</v>
      </c>
      <c r="C148" s="86"/>
      <c r="D148" s="87"/>
      <c r="E148" s="87"/>
      <c r="F148" s="88"/>
      <c r="G148" s="88"/>
      <c r="H148" s="88"/>
      <c r="I148" s="88"/>
      <c r="J148" s="89"/>
      <c r="K148" s="90"/>
    </row>
    <row r="149" spans="1:11" s="9" customFormat="1" ht="13.5" customHeight="1" hidden="1" outlineLevel="1">
      <c r="A149" s="1"/>
      <c r="B149" s="206" t="s">
        <v>127</v>
      </c>
      <c r="C149" s="203"/>
      <c r="D149" s="203"/>
      <c r="E149" s="200"/>
      <c r="F149" s="201"/>
      <c r="G149" s="207">
        <v>0.14</v>
      </c>
      <c r="H149" s="207">
        <v>0.14</v>
      </c>
      <c r="I149" s="207">
        <v>0.14</v>
      </c>
      <c r="J149" s="207">
        <v>0.14</v>
      </c>
      <c r="K149" s="207">
        <v>0.14</v>
      </c>
    </row>
    <row r="150" spans="1:11" s="9" customFormat="1" ht="13.5" customHeight="1" hidden="1" outlineLevel="1">
      <c r="A150" s="1"/>
      <c r="B150" s="208" t="s">
        <v>128</v>
      </c>
      <c r="C150" s="203"/>
      <c r="D150" s="203"/>
      <c r="E150" s="200"/>
      <c r="F150" s="201"/>
      <c r="G150" s="207">
        <v>0.5</v>
      </c>
      <c r="H150" s="207">
        <v>0.5</v>
      </c>
      <c r="I150" s="207">
        <v>0.5</v>
      </c>
      <c r="J150" s="207">
        <v>0.5</v>
      </c>
      <c r="K150" s="207">
        <v>0.5</v>
      </c>
    </row>
    <row r="151" spans="1:12" ht="22.5" collapsed="1">
      <c r="A151" s="14"/>
      <c r="B151" s="15" t="s">
        <v>287</v>
      </c>
      <c r="C151" s="16"/>
      <c r="D151" s="16"/>
      <c r="E151" s="16"/>
      <c r="F151" s="16"/>
      <c r="G151" s="16"/>
      <c r="H151" s="16"/>
      <c r="I151" s="17" t="str">
        <f>"Scenario: "</f>
        <v>Scenario: </v>
      </c>
      <c r="J151" s="18" t="str">
        <f>scenario</f>
        <v>Downside</v>
      </c>
      <c r="K151" s="19"/>
      <c r="L151" s="20"/>
    </row>
    <row r="152" spans="2:11" ht="20.25" hidden="1" outlineLevel="1">
      <c r="B152" s="164"/>
      <c r="C152" s="165"/>
      <c r="D152" s="165"/>
      <c r="E152" s="166"/>
      <c r="F152" s="167"/>
      <c r="G152" s="372" t="s">
        <v>44</v>
      </c>
      <c r="H152" s="372"/>
      <c r="I152" s="372"/>
      <c r="J152" s="372"/>
      <c r="K152" s="372"/>
    </row>
    <row r="153" spans="2:11" ht="13.5" customHeight="1" hidden="1" outlineLevel="1" thickBot="1">
      <c r="B153" s="101" t="str">
        <f>$B$5</f>
        <v>($ in Millions)</v>
      </c>
      <c r="C153" s="101"/>
      <c r="D153" s="101"/>
      <c r="E153" s="101"/>
      <c r="F153" s="102"/>
      <c r="G153" s="102" t="str">
        <f>G$5</f>
        <v>2017 E</v>
      </c>
      <c r="H153" s="102" t="str">
        <f>H$5</f>
        <v>2018 E</v>
      </c>
      <c r="I153" s="102" t="str">
        <f>I$5</f>
        <v>2019 E</v>
      </c>
      <c r="J153" s="102" t="str">
        <f>J$5</f>
        <v>2020 E</v>
      </c>
      <c r="K153" s="102" t="str">
        <f>K$5</f>
        <v>2021 E</v>
      </c>
    </row>
    <row r="154" spans="1:11" s="9" customFormat="1" ht="13.5" customHeight="1" hidden="1" outlineLevel="1">
      <c r="A154" s="1"/>
      <c r="B154" s="174" t="s">
        <v>129</v>
      </c>
      <c r="C154" s="78"/>
      <c r="D154" s="78"/>
      <c r="E154" s="174"/>
      <c r="F154" s="201"/>
      <c r="G154" s="108">
        <f>F$54</f>
        <v>5560000000</v>
      </c>
      <c r="H154" s="108">
        <f>G$54</f>
        <v>2057714615.388297</v>
      </c>
      <c r="I154" s="108">
        <f>H$54</f>
        <v>3236511722.183402</v>
      </c>
      <c r="J154" s="108">
        <f>I$54</f>
        <v>3997070724.0309896</v>
      </c>
      <c r="K154" s="108">
        <f>J$54</f>
        <v>4765946442.326066</v>
      </c>
    </row>
    <row r="155" spans="1:11" s="9" customFormat="1" ht="13.5" customHeight="1" hidden="1" outlineLevel="1">
      <c r="A155" s="1"/>
      <c r="B155" s="174" t="s">
        <v>130</v>
      </c>
      <c r="C155" s="78"/>
      <c r="D155" s="78"/>
      <c r="E155" s="174"/>
      <c r="F155" s="120"/>
      <c r="G155" s="111">
        <v>0</v>
      </c>
      <c r="H155" s="34">
        <f>G$155</f>
        <v>0</v>
      </c>
      <c r="I155" s="34">
        <f>H$155</f>
        <v>0</v>
      </c>
      <c r="J155" s="34">
        <f>I$155</f>
        <v>0</v>
      </c>
      <c r="K155" s="34">
        <f>J$155</f>
        <v>0</v>
      </c>
    </row>
    <row r="156" spans="1:11" s="9" customFormat="1" ht="13.5" customHeight="1" hidden="1" outlineLevel="1">
      <c r="A156" s="1"/>
      <c r="B156" s="181" t="s">
        <v>131</v>
      </c>
      <c r="C156" s="74"/>
      <c r="D156" s="74"/>
      <c r="E156" s="181"/>
      <c r="F156" s="183"/>
      <c r="G156" s="69">
        <f>SUM(G$154:G$155)</f>
        <v>5560000000</v>
      </c>
      <c r="H156" s="69">
        <f>SUM(H$154:H$155)</f>
        <v>2057714615.388297</v>
      </c>
      <c r="I156" s="69">
        <f>SUM(I$154:I$155)</f>
        <v>3236511722.183402</v>
      </c>
      <c r="J156" s="69">
        <f>SUM(J$154:J$155)</f>
        <v>3997070724.0309896</v>
      </c>
      <c r="K156" s="69">
        <f>SUM(K$154:K$155)</f>
        <v>4765946442.326066</v>
      </c>
    </row>
    <row r="157" spans="1:11" s="9" customFormat="1" ht="13.5" customHeight="1" hidden="1" outlineLevel="1">
      <c r="A157" s="1"/>
      <c r="B157" s="174" t="s">
        <v>132</v>
      </c>
      <c r="C157" s="78"/>
      <c r="D157" s="78"/>
      <c r="E157" s="174"/>
      <c r="F157" s="120"/>
      <c r="G157" s="34">
        <f>G$133+G$135+G$141</f>
        <v>5932634929.345725</v>
      </c>
      <c r="H157" s="34">
        <f>H$133+H$135+H$141</f>
        <v>10806326101.333466</v>
      </c>
      <c r="I157" s="34">
        <f>I$133+I$135+I$141</f>
        <v>10682944375.932709</v>
      </c>
      <c r="J157" s="34">
        <f>J$133+J$135+J$141</f>
        <v>11032406027.243433</v>
      </c>
      <c r="K157" s="34">
        <f>K$133+K$135+K$141</f>
        <v>11498500257.476784</v>
      </c>
    </row>
    <row r="158" spans="1:11" s="9" customFormat="1" ht="13.5" customHeight="1" hidden="1" outlineLevel="1">
      <c r="A158" s="1"/>
      <c r="B158" s="181" t="s">
        <v>133</v>
      </c>
      <c r="C158" s="74"/>
      <c r="D158" s="74"/>
      <c r="E158" s="181"/>
      <c r="F158" s="183"/>
      <c r="G158" s="69">
        <f>G$156+G$157</f>
        <v>11492634929.345726</v>
      </c>
      <c r="H158" s="69">
        <f>H$156+H$157</f>
        <v>12864040716.721764</v>
      </c>
      <c r="I158" s="69">
        <f>I$156+I$157</f>
        <v>13919456098.116112</v>
      </c>
      <c r="J158" s="69">
        <f>J$156+J$157</f>
        <v>15029476751.274422</v>
      </c>
      <c r="K158" s="69">
        <f>K$156+K$157</f>
        <v>16264446699.802849</v>
      </c>
    </row>
    <row r="159" spans="1:11" s="9" customFormat="1" ht="13.5" customHeight="1" hidden="1" outlineLevel="1">
      <c r="A159" s="1"/>
      <c r="B159" s="79" t="s">
        <v>25</v>
      </c>
      <c r="C159" s="203"/>
      <c r="D159" s="203"/>
      <c r="E159" s="200"/>
      <c r="F159" s="120"/>
      <c r="G159" s="34">
        <f>G$180</f>
        <v>0</v>
      </c>
      <c r="H159" s="34">
        <f>H$180</f>
        <v>0</v>
      </c>
      <c r="I159" s="34">
        <f>I$180</f>
        <v>0</v>
      </c>
      <c r="J159" s="34">
        <f>J$180</f>
        <v>0</v>
      </c>
      <c r="K159" s="34">
        <f>K$180</f>
        <v>0</v>
      </c>
    </row>
    <row r="160" spans="1:11" s="9" customFormat="1" ht="13.5" customHeight="1" hidden="1" outlineLevel="1">
      <c r="A160" s="1"/>
      <c r="B160" s="79" t="s">
        <v>26</v>
      </c>
      <c r="C160" s="203"/>
      <c r="D160" s="203"/>
      <c r="E160" s="200"/>
      <c r="F160" s="120"/>
      <c r="G160" s="34">
        <f>G$185</f>
        <v>0</v>
      </c>
      <c r="H160" s="34">
        <f>H$185</f>
        <v>0</v>
      </c>
      <c r="I160" s="34">
        <f>I$185</f>
        <v>0</v>
      </c>
      <c r="J160" s="34">
        <f>J$185</f>
        <v>0</v>
      </c>
      <c r="K160" s="34">
        <f>K$185</f>
        <v>0</v>
      </c>
    </row>
    <row r="161" spans="1:11" s="9" customFormat="1" ht="13.5" customHeight="1" hidden="1" outlineLevel="1">
      <c r="A161" s="1"/>
      <c r="B161" s="79" t="s">
        <v>27</v>
      </c>
      <c r="C161" s="203"/>
      <c r="D161" s="203"/>
      <c r="E161" s="200"/>
      <c r="F161" s="120"/>
      <c r="G161" s="34">
        <f>G$191</f>
        <v>0</v>
      </c>
      <c r="H161" s="34">
        <f>H$191</f>
        <v>0</v>
      </c>
      <c r="I161" s="34">
        <f>I$191</f>
        <v>0</v>
      </c>
      <c r="J161" s="34">
        <f>J$191</f>
        <v>0</v>
      </c>
      <c r="K161" s="34">
        <f>K$191</f>
        <v>0</v>
      </c>
    </row>
    <row r="162" spans="1:11" s="9" customFormat="1" ht="13.5" customHeight="1" hidden="1" outlineLevel="1">
      <c r="A162" s="1"/>
      <c r="B162" s="188" t="s">
        <v>134</v>
      </c>
      <c r="C162" s="209"/>
      <c r="D162" s="209"/>
      <c r="E162" s="188"/>
      <c r="F162" s="190"/>
      <c r="G162" s="69">
        <f ca="1">SUM(G$159:OFFSET(G$162,-1,0))</f>
        <v>0</v>
      </c>
      <c r="H162" s="69">
        <f ca="1">SUM(H$159:OFFSET(H$162,-1,0))</f>
        <v>0</v>
      </c>
      <c r="I162" s="69">
        <f ca="1">SUM(I$159:OFFSET(I$162,-1,0))</f>
        <v>0</v>
      </c>
      <c r="J162" s="69">
        <f ca="1">SUM(J$159:OFFSET(J$162,-1,0))</f>
        <v>0</v>
      </c>
      <c r="K162" s="69">
        <f ca="1">SUM(K$159:OFFSET(K$162,-1,0))</f>
        <v>0</v>
      </c>
    </row>
    <row r="163" spans="1:11" s="9" customFormat="1" ht="13.5" customHeight="1" hidden="1" outlineLevel="1">
      <c r="A163" s="1"/>
      <c r="B163" s="191" t="s">
        <v>135</v>
      </c>
      <c r="C163" s="210"/>
      <c r="D163" s="210"/>
      <c r="E163" s="191"/>
      <c r="F163" s="193"/>
      <c r="G163" s="52">
        <f>G$158+G$162</f>
        <v>11492634929.345726</v>
      </c>
      <c r="H163" s="52">
        <f>H$158+H$162</f>
        <v>12864040716.721764</v>
      </c>
      <c r="I163" s="52">
        <f>I$158+I$162</f>
        <v>13919456098.116112</v>
      </c>
      <c r="J163" s="52">
        <f>J$158+J$162</f>
        <v>15029476751.274422</v>
      </c>
      <c r="K163" s="52">
        <f>K$158+K$162</f>
        <v>16264446699.802849</v>
      </c>
    </row>
    <row r="164" spans="1:11" s="9" customFormat="1" ht="13.5" customHeight="1" hidden="1" outlineLevel="1">
      <c r="A164" s="1"/>
      <c r="B164" s="211" t="s">
        <v>136</v>
      </c>
      <c r="C164" s="212"/>
      <c r="D164" s="212"/>
      <c r="E164" s="213"/>
      <c r="F164" s="214"/>
      <c r="G164" s="215"/>
      <c r="H164" s="215"/>
      <c r="I164" s="105"/>
      <c r="J164" s="105"/>
      <c r="K164" s="11"/>
    </row>
    <row r="165" spans="1:11" s="9" customFormat="1" ht="13.5" customHeight="1" hidden="1" outlineLevel="1">
      <c r="A165" s="1"/>
      <c r="B165" s="213" t="s">
        <v>121</v>
      </c>
      <c r="C165" s="212"/>
      <c r="D165" s="212"/>
      <c r="E165" s="213"/>
      <c r="F165" s="201"/>
      <c r="G165" s="108">
        <f>-MAX(0,MIN(G$171,SUM(G$163:G164),$F174*$K240))</f>
        <v>0</v>
      </c>
      <c r="H165" s="108">
        <f>-MAX(0,MIN(H$171,SUM(H$163:H164),$F174*$K240))</f>
        <v>0</v>
      </c>
      <c r="I165" s="108">
        <f>-MAX(0,MIN(I$171,SUM(I$163:I164),$F174*$K240))</f>
        <v>0</v>
      </c>
      <c r="J165" s="108">
        <f>-MAX(0,MIN(J$171,SUM(J$163:J164),$F174*$K240))</f>
        <v>0</v>
      </c>
      <c r="K165" s="108">
        <f>-MAX(0,MIN(K$171,SUM(K$163:K164),$F174*$K240))</f>
        <v>0</v>
      </c>
    </row>
    <row r="166" spans="1:11" s="9" customFormat="1" ht="13.5" customHeight="1" hidden="1" outlineLevel="1">
      <c r="A166" s="1"/>
      <c r="B166" s="213" t="s">
        <v>25</v>
      </c>
      <c r="C166" s="212"/>
      <c r="D166" s="212"/>
      <c r="E166" s="213"/>
      <c r="F166" s="116"/>
      <c r="G166" s="34">
        <f>-MAX(0,MIN(SUM(G$179:G$180),SUM(G$163:G165),$F182*$K241))</f>
        <v>0</v>
      </c>
      <c r="H166" s="34">
        <f>-MAX(0,MIN(SUM(H$179:H$180),SUM(H$163:H165),$F182*$K241))</f>
        <v>0</v>
      </c>
      <c r="I166" s="34">
        <f>-MAX(0,MIN(SUM(I$179:I$180),SUM(I$163:I165),$F182*$K241))</f>
        <v>0</v>
      </c>
      <c r="J166" s="34">
        <f>-MAX(0,MIN(SUM(J$179:J$180),SUM(J$163:J165),$F182*$K241))</f>
        <v>0</v>
      </c>
      <c r="K166" s="34">
        <f>-MAX(0,MIN(SUM(K$179:K$180),SUM(K$163:K165),$F182*$K241))</f>
        <v>0</v>
      </c>
    </row>
    <row r="167" spans="1:11" s="9" customFormat="1" ht="13.5" customHeight="1" hidden="1" outlineLevel="1">
      <c r="A167" s="1"/>
      <c r="B167" s="213" t="s">
        <v>26</v>
      </c>
      <c r="C167" s="212"/>
      <c r="D167" s="212"/>
      <c r="E167" s="213"/>
      <c r="F167" s="116"/>
      <c r="G167" s="34">
        <f>-MAX(0,MIN(SUM(G$184:G$185),SUM(G$163:G166),$F187*$K242))</f>
        <v>0</v>
      </c>
      <c r="H167" s="34">
        <f>-MAX(0,MIN(SUM(H$184:H$185),SUM(H$163:H166),$F187*$K242))</f>
        <v>0</v>
      </c>
      <c r="I167" s="34">
        <f>-MAX(0,MIN(SUM(I$184:I$185),SUM(I$163:I166),$F187*$K242))</f>
        <v>0</v>
      </c>
      <c r="J167" s="34">
        <f>-MAX(0,MIN(SUM(J$184:J$185),SUM(J$163:J166),$F187*$K242))</f>
        <v>0</v>
      </c>
      <c r="K167" s="34">
        <f>-MAX(0,MIN(SUM(K$184:K$185),SUM(K$163:K166),$F187*$K242))</f>
        <v>0</v>
      </c>
    </row>
    <row r="168" spans="1:11" s="9" customFormat="1" ht="13.5" customHeight="1" hidden="1" outlineLevel="1">
      <c r="A168" s="1"/>
      <c r="B168" s="216" t="s">
        <v>137</v>
      </c>
      <c r="C168" s="217"/>
      <c r="D168" s="217"/>
      <c r="E168" s="216"/>
      <c r="F168" s="218"/>
      <c r="G168" s="219">
        <f ca="1">SUM(G$165:OFFSET(G$168,-1,0))</f>
        <v>0</v>
      </c>
      <c r="H168" s="219">
        <f ca="1">SUM(H$165:OFFSET(H$168,-1,0))</f>
        <v>0</v>
      </c>
      <c r="I168" s="219">
        <f ca="1">SUM(I$165:OFFSET(I$168,-1,0))</f>
        <v>0</v>
      </c>
      <c r="J168" s="219">
        <f ca="1">SUM(J$165:OFFSET(J$168,-1,0))</f>
        <v>0</v>
      </c>
      <c r="K168" s="219">
        <f ca="1">SUM(K$165:OFFSET(K$168,-1,0))</f>
        <v>0</v>
      </c>
    </row>
    <row r="169" spans="2:11" ht="13.5" customHeight="1" hidden="1" outlineLevel="1">
      <c r="B169" s="194" t="s">
        <v>138</v>
      </c>
      <c r="C169" s="38"/>
      <c r="D169" s="38"/>
      <c r="E169" s="38"/>
      <c r="F169" s="38"/>
      <c r="G169" s="38"/>
      <c r="H169" s="38"/>
      <c r="I169" s="38"/>
      <c r="J169" s="38"/>
      <c r="K169" s="195"/>
    </row>
    <row r="170" spans="2:11" ht="13.5" customHeight="1" hidden="1" outlineLevel="1">
      <c r="B170" s="220" t="str">
        <f>B240</f>
        <v>Revolver</v>
      </c>
      <c r="C170" s="221"/>
      <c r="D170" s="221"/>
      <c r="E170" s="222"/>
      <c r="F170" s="223"/>
      <c r="G170" s="224"/>
      <c r="H170" s="224"/>
      <c r="I170" s="224"/>
      <c r="J170" s="224"/>
      <c r="K170" s="224"/>
    </row>
    <row r="171" spans="2:11" ht="13.5" customHeight="1" hidden="1" outlineLevel="1">
      <c r="B171" s="225" t="s">
        <v>139</v>
      </c>
      <c r="C171" s="202"/>
      <c r="D171" s="202"/>
      <c r="E171" s="200"/>
      <c r="F171" s="226"/>
      <c r="G171" s="69">
        <f>F$174</f>
        <v>0</v>
      </c>
      <c r="H171" s="69">
        <f>G$174</f>
        <v>0</v>
      </c>
      <c r="I171" s="69">
        <f>H$174</f>
        <v>0</v>
      </c>
      <c r="J171" s="69">
        <f>I$174</f>
        <v>0</v>
      </c>
      <c r="K171" s="69">
        <f>J$174</f>
        <v>0</v>
      </c>
    </row>
    <row r="172" spans="2:11" ht="13.5" customHeight="1" hidden="1" outlineLevel="1">
      <c r="B172" s="225" t="s">
        <v>140</v>
      </c>
      <c r="C172" s="202"/>
      <c r="D172" s="202"/>
      <c r="E172" s="200"/>
      <c r="F172" s="116"/>
      <c r="G172" s="34">
        <f>MIN(MAX(0,-G$163),G$176-G$171)</f>
        <v>0</v>
      </c>
      <c r="H172" s="34">
        <f>MIN(MAX(0,-H$163),H$176-H$171)</f>
        <v>0</v>
      </c>
      <c r="I172" s="34">
        <f>MIN(MAX(0,-I$163),I$176-I$171)</f>
        <v>0</v>
      </c>
      <c r="J172" s="34">
        <f>MIN(MAX(0,-J$163),J$176-J$171)</f>
        <v>0</v>
      </c>
      <c r="K172" s="34">
        <f>MIN(MAX(0,-K$163),K$176-K$171)</f>
        <v>0</v>
      </c>
    </row>
    <row r="173" spans="2:11" ht="13.5" customHeight="1" hidden="1" outlineLevel="1">
      <c r="B173" s="225" t="s">
        <v>141</v>
      </c>
      <c r="C173" s="202"/>
      <c r="D173" s="202"/>
      <c r="E173" s="200"/>
      <c r="F173" s="116"/>
      <c r="G173" s="34">
        <f>G$165</f>
        <v>0</v>
      </c>
      <c r="H173" s="34">
        <f>H$165</f>
        <v>0</v>
      </c>
      <c r="I173" s="34">
        <f>I$165</f>
        <v>0</v>
      </c>
      <c r="J173" s="34">
        <f>J$165</f>
        <v>0</v>
      </c>
      <c r="K173" s="34">
        <f>K$165</f>
        <v>0</v>
      </c>
    </row>
    <row r="174" spans="2:11" ht="13.5" customHeight="1" hidden="1" outlineLevel="1">
      <c r="B174" s="181" t="s">
        <v>142</v>
      </c>
      <c r="C174" s="181"/>
      <c r="D174" s="181"/>
      <c r="E174" s="181"/>
      <c r="F174" s="69">
        <f>F$83</f>
        <v>0</v>
      </c>
      <c r="G174" s="69">
        <f>SUM(G$171:G$173)</f>
        <v>0</v>
      </c>
      <c r="H174" s="69">
        <f>SUM(H$171:H$173)</f>
        <v>0</v>
      </c>
      <c r="I174" s="69">
        <f>SUM(I$171:I$173)</f>
        <v>0</v>
      </c>
      <c r="J174" s="69">
        <f>SUM(J$171:J$173)</f>
        <v>0</v>
      </c>
      <c r="K174" s="69">
        <f>SUM(K$171:K$173)</f>
        <v>0</v>
      </c>
    </row>
    <row r="175" spans="2:7" ht="6" customHeight="1" hidden="1" outlineLevel="1">
      <c r="B175" s="213"/>
      <c r="C175" s="213"/>
      <c r="D175" s="213"/>
      <c r="E175" s="213"/>
      <c r="F175" s="214"/>
      <c r="G175" s="215"/>
    </row>
    <row r="176" spans="2:11" ht="13.5" customHeight="1" hidden="1" outlineLevel="1">
      <c r="B176" s="213" t="s">
        <v>143</v>
      </c>
      <c r="C176" s="213"/>
      <c r="D176" s="213"/>
      <c r="E176" s="213"/>
      <c r="F176" s="136">
        <v>0</v>
      </c>
      <c r="G176" s="227">
        <f>F$176</f>
        <v>0</v>
      </c>
      <c r="H176" s="227">
        <f>G$176</f>
        <v>0</v>
      </c>
      <c r="I176" s="227">
        <f>H$176</f>
        <v>0</v>
      </c>
      <c r="J176" s="227">
        <f>I$176</f>
        <v>0</v>
      </c>
      <c r="K176" s="227">
        <f>J$176</f>
        <v>0</v>
      </c>
    </row>
    <row r="177" spans="2:11" ht="13.5" customHeight="1" hidden="1" outlineLevel="1">
      <c r="B177" s="225" t="s">
        <v>144</v>
      </c>
      <c r="C177" s="228"/>
      <c r="D177" s="228"/>
      <c r="E177" s="228"/>
      <c r="F177" s="34">
        <f>F$176-F$174</f>
        <v>0</v>
      </c>
      <c r="G177" s="34">
        <f>G$176-G$174</f>
        <v>0</v>
      </c>
      <c r="H177" s="34">
        <f>H$176-H$174</f>
        <v>0</v>
      </c>
      <c r="I177" s="34">
        <f>I$176-I$174</f>
        <v>0</v>
      </c>
      <c r="J177" s="34">
        <f>J$176-J$174</f>
        <v>0</v>
      </c>
      <c r="K177" s="34">
        <f>K$176-K$174</f>
        <v>0</v>
      </c>
    </row>
    <row r="178" spans="2:11" ht="13.5" customHeight="1" hidden="1" outlineLevel="1">
      <c r="B178" s="220" t="str">
        <f>B241</f>
        <v>Senior Credit Facility</v>
      </c>
      <c r="C178" s="221"/>
      <c r="D178" s="221"/>
      <c r="E178" s="222"/>
      <c r="F178" s="223"/>
      <c r="G178" s="224"/>
      <c r="H178" s="224"/>
      <c r="I178" s="223"/>
      <c r="J178" s="223"/>
      <c r="K178" s="223"/>
    </row>
    <row r="179" spans="2:11" ht="13.5" customHeight="1" hidden="1" outlineLevel="1">
      <c r="B179" s="225" t="s">
        <v>139</v>
      </c>
      <c r="C179" s="202"/>
      <c r="D179" s="202"/>
      <c r="E179" s="200"/>
      <c r="F179" s="226"/>
      <c r="G179" s="69">
        <f>F$182</f>
        <v>0</v>
      </c>
      <c r="H179" s="69">
        <f>G$182</f>
        <v>0</v>
      </c>
      <c r="I179" s="69">
        <f>H$182</f>
        <v>0</v>
      </c>
      <c r="J179" s="69">
        <f>I$182</f>
        <v>0</v>
      </c>
      <c r="K179" s="69">
        <f>J$182</f>
        <v>0</v>
      </c>
    </row>
    <row r="180" spans="2:11" ht="13.5" customHeight="1" hidden="1" outlineLevel="1">
      <c r="B180" s="225" t="s">
        <v>145</v>
      </c>
      <c r="C180" s="202"/>
      <c r="D180" s="202"/>
      <c r="E180" s="200"/>
      <c r="F180" s="116"/>
      <c r="G180" s="34">
        <f>-MIN($F182*G$200,G$179)</f>
        <v>0</v>
      </c>
      <c r="H180" s="34">
        <f>-MIN($F182*H$200,H$179)</f>
        <v>0</v>
      </c>
      <c r="I180" s="34">
        <f>-MIN($F182*I$200,I$179)</f>
        <v>0</v>
      </c>
      <c r="J180" s="34">
        <f>-MIN($F182*J$200,J$179)</f>
        <v>0</v>
      </c>
      <c r="K180" s="34">
        <f>-MIN($F182*K$200,K$179)</f>
        <v>0</v>
      </c>
    </row>
    <row r="181" spans="2:11" ht="13.5" customHeight="1" hidden="1" outlineLevel="1">
      <c r="B181" s="225" t="s">
        <v>146</v>
      </c>
      <c r="C181" s="202"/>
      <c r="D181" s="202"/>
      <c r="E181" s="200"/>
      <c r="F181" s="116"/>
      <c r="G181" s="34">
        <f>G$166</f>
        <v>0</v>
      </c>
      <c r="H181" s="34">
        <f>H$166</f>
        <v>0</v>
      </c>
      <c r="I181" s="34">
        <f>I$166</f>
        <v>0</v>
      </c>
      <c r="J181" s="34">
        <f>J$166</f>
        <v>0</v>
      </c>
      <c r="K181" s="34">
        <f>K$166</f>
        <v>0</v>
      </c>
    </row>
    <row r="182" spans="2:11" ht="13.5" customHeight="1" hidden="1" outlineLevel="1">
      <c r="B182" s="181" t="s">
        <v>142</v>
      </c>
      <c r="C182" s="181"/>
      <c r="D182" s="181"/>
      <c r="E182" s="181"/>
      <c r="F182" s="69">
        <f>F$84</f>
        <v>0</v>
      </c>
      <c r="G182" s="69">
        <f>SUM(G$179:G$181)</f>
        <v>0</v>
      </c>
      <c r="H182" s="69">
        <f>SUM(H$179:H$181)</f>
        <v>0</v>
      </c>
      <c r="I182" s="69">
        <f>SUM(I$179:I$181)</f>
        <v>0</v>
      </c>
      <c r="J182" s="69">
        <f>SUM(J$179:J$181)</f>
        <v>0</v>
      </c>
      <c r="K182" s="69">
        <f>SUM(K$179:K$181)</f>
        <v>0</v>
      </c>
    </row>
    <row r="183" spans="2:11" ht="13.5" customHeight="1" hidden="1" outlineLevel="1">
      <c r="B183" s="220" t="str">
        <f>B242</f>
        <v>Subordinated Note</v>
      </c>
      <c r="C183" s="229"/>
      <c r="D183" s="229"/>
      <c r="E183" s="230"/>
      <c r="F183" s="231"/>
      <c r="G183" s="232"/>
      <c r="H183" s="232"/>
      <c r="I183" s="233"/>
      <c r="J183" s="231"/>
      <c r="K183" s="231"/>
    </row>
    <row r="184" spans="2:11" ht="13.5" customHeight="1" hidden="1" outlineLevel="1">
      <c r="B184" s="225" t="s">
        <v>139</v>
      </c>
      <c r="C184" s="203"/>
      <c r="D184" s="203"/>
      <c r="E184" s="234"/>
      <c r="F184" s="226"/>
      <c r="G184" s="69">
        <f>F$187</f>
        <v>20649000000</v>
      </c>
      <c r="H184" s="69">
        <f>G$187</f>
        <v>20649000000</v>
      </c>
      <c r="I184" s="69">
        <f>H$187</f>
        <v>20649000000</v>
      </c>
      <c r="J184" s="69">
        <f>I$187</f>
        <v>20649000000</v>
      </c>
      <c r="K184" s="69">
        <f>J$187</f>
        <v>20649000000</v>
      </c>
    </row>
    <row r="185" spans="2:11" ht="13.5" customHeight="1" hidden="1" outlineLevel="1">
      <c r="B185" s="225" t="s">
        <v>147</v>
      </c>
      <c r="C185" s="202"/>
      <c r="D185" s="202"/>
      <c r="E185" s="200"/>
      <c r="F185" s="116"/>
      <c r="G185" s="34">
        <f>-MIN($F187*G$201,G$184)</f>
        <v>0</v>
      </c>
      <c r="H185" s="34">
        <f>-MIN($F187*H$201,H$184)</f>
        <v>0</v>
      </c>
      <c r="I185" s="34">
        <f>-MIN($F187*I$201,I$184)</f>
        <v>0</v>
      </c>
      <c r="J185" s="34">
        <f>-MIN($F187*J$201,J$184)</f>
        <v>0</v>
      </c>
      <c r="K185" s="34">
        <f>-MIN($F187*K$201,K$184)</f>
        <v>0</v>
      </c>
    </row>
    <row r="186" spans="2:11" ht="13.5" customHeight="1" hidden="1" outlineLevel="1">
      <c r="B186" s="225" t="s">
        <v>146</v>
      </c>
      <c r="C186" s="202"/>
      <c r="D186" s="202"/>
      <c r="E186" s="200"/>
      <c r="F186" s="116"/>
      <c r="G186" s="34">
        <f>G$167</f>
        <v>0</v>
      </c>
      <c r="H186" s="34">
        <f>H$167</f>
        <v>0</v>
      </c>
      <c r="I186" s="34">
        <f>I$167</f>
        <v>0</v>
      </c>
      <c r="J186" s="34">
        <f>J$167</f>
        <v>0</v>
      </c>
      <c r="K186" s="34">
        <f>K$167</f>
        <v>0</v>
      </c>
    </row>
    <row r="187" spans="2:11" ht="13.5" customHeight="1" hidden="1" outlineLevel="1">
      <c r="B187" s="181" t="s">
        <v>142</v>
      </c>
      <c r="C187" s="181"/>
      <c r="D187" s="181"/>
      <c r="E187" s="181"/>
      <c r="F187" s="69">
        <f>F$85</f>
        <v>20649000000</v>
      </c>
      <c r="G187" s="69">
        <f>SUM(G$184:G$186)</f>
        <v>20649000000</v>
      </c>
      <c r="H187" s="69">
        <f>SUM(H$184:H$186)</f>
        <v>20649000000</v>
      </c>
      <c r="I187" s="69">
        <f>SUM(I$184:I$186)</f>
        <v>20649000000</v>
      </c>
      <c r="J187" s="69">
        <f>SUM(J$184:J$186)</f>
        <v>20649000000</v>
      </c>
      <c r="K187" s="69">
        <f>SUM(K$184:K$186)</f>
        <v>20649000000</v>
      </c>
    </row>
    <row r="188" spans="2:11" ht="13.5" customHeight="1" hidden="1" outlineLevel="1">
      <c r="B188" s="220" t="str">
        <f>B243</f>
        <v>Convertible Bond</v>
      </c>
      <c r="C188" s="221"/>
      <c r="D188" s="221"/>
      <c r="E188" s="222"/>
      <c r="F188" s="223"/>
      <c r="G188" s="224"/>
      <c r="H188" s="224"/>
      <c r="I188" s="223"/>
      <c r="J188" s="223"/>
      <c r="K188" s="223"/>
    </row>
    <row r="189" spans="2:11" ht="13.5" customHeight="1" hidden="1" outlineLevel="1">
      <c r="B189" s="225" t="s">
        <v>139</v>
      </c>
      <c r="C189" s="202"/>
      <c r="D189" s="202"/>
      <c r="E189" s="200"/>
      <c r="F189" s="235"/>
      <c r="G189" s="69">
        <f>F$192</f>
        <v>0</v>
      </c>
      <c r="H189" s="69">
        <f>G$192</f>
        <v>0</v>
      </c>
      <c r="I189" s="69">
        <f>H$192</f>
        <v>0</v>
      </c>
      <c r="J189" s="69">
        <f>I$192</f>
        <v>0</v>
      </c>
      <c r="K189" s="69">
        <f>J$192</f>
        <v>0</v>
      </c>
    </row>
    <row r="190" spans="2:11" ht="13.5" customHeight="1" hidden="1" outlineLevel="1">
      <c r="B190" s="225" t="s">
        <v>148</v>
      </c>
      <c r="C190" s="202"/>
      <c r="D190" s="202"/>
      <c r="E190" s="200"/>
      <c r="F190" s="236"/>
      <c r="G190" s="34">
        <f>G$218*G$231</f>
        <v>0</v>
      </c>
      <c r="H190" s="34">
        <f>H$218*H$231</f>
        <v>0</v>
      </c>
      <c r="I190" s="34">
        <f>I$218*I$231</f>
        <v>0</v>
      </c>
      <c r="J190" s="34">
        <f>J$218*J$231</f>
        <v>0</v>
      </c>
      <c r="K190" s="34">
        <f>K$218*K$231</f>
        <v>0</v>
      </c>
    </row>
    <row r="191" spans="2:11" ht="13.5" customHeight="1" hidden="1" outlineLevel="1">
      <c r="B191" s="225" t="s">
        <v>147</v>
      </c>
      <c r="C191" s="202"/>
      <c r="D191" s="202"/>
      <c r="E191" s="200"/>
      <c r="F191" s="120"/>
      <c r="G191" s="111">
        <v>0</v>
      </c>
      <c r="H191" s="111">
        <v>0</v>
      </c>
      <c r="I191" s="111">
        <v>0</v>
      </c>
      <c r="J191" s="111">
        <v>0</v>
      </c>
      <c r="K191" s="111">
        <v>0</v>
      </c>
    </row>
    <row r="192" spans="2:11" ht="13.5" customHeight="1" hidden="1" outlineLevel="1">
      <c r="B192" s="181" t="s">
        <v>142</v>
      </c>
      <c r="C192" s="181"/>
      <c r="D192" s="181"/>
      <c r="E192" s="181"/>
      <c r="F192" s="69">
        <f>F$86</f>
        <v>0</v>
      </c>
      <c r="G192" s="69">
        <f>SUM(G$189:G$191)</f>
        <v>0</v>
      </c>
      <c r="H192" s="69">
        <f>SUM(H$189:H$191)</f>
        <v>0</v>
      </c>
      <c r="I192" s="69">
        <f>SUM(I$189:I$191)</f>
        <v>0</v>
      </c>
      <c r="J192" s="69">
        <f>SUM(J$189:J$191)</f>
        <v>0</v>
      </c>
      <c r="K192" s="69">
        <f>SUM(K$189:K$191)</f>
        <v>0</v>
      </c>
    </row>
    <row r="193" spans="2:11" ht="13.5" customHeight="1" hidden="1" outlineLevel="1">
      <c r="B193" s="220" t="str">
        <f>B244</f>
        <v>Preferred Stock</v>
      </c>
      <c r="C193" s="221"/>
      <c r="D193" s="221"/>
      <c r="E193" s="222"/>
      <c r="F193" s="223"/>
      <c r="G193" s="224"/>
      <c r="H193" s="224"/>
      <c r="I193" s="223"/>
      <c r="J193" s="223"/>
      <c r="K193" s="223"/>
    </row>
    <row r="194" spans="2:11" ht="13.5" customHeight="1" hidden="1" outlineLevel="1">
      <c r="B194" s="225" t="s">
        <v>139</v>
      </c>
      <c r="C194" s="202"/>
      <c r="D194" s="202"/>
      <c r="E194" s="200"/>
      <c r="F194" s="235"/>
      <c r="G194" s="69">
        <f>F$197</f>
        <v>0</v>
      </c>
      <c r="H194" s="69">
        <f>G$197</f>
        <v>0</v>
      </c>
      <c r="I194" s="69">
        <f>H$197</f>
        <v>0</v>
      </c>
      <c r="J194" s="69">
        <f>I$197</f>
        <v>0</v>
      </c>
      <c r="K194" s="69">
        <f>J$197</f>
        <v>0</v>
      </c>
    </row>
    <row r="195" spans="2:11" ht="13.5" customHeight="1" hidden="1" outlineLevel="1">
      <c r="B195" s="225" t="s">
        <v>148</v>
      </c>
      <c r="C195" s="202"/>
      <c r="D195" s="202"/>
      <c r="E195" s="200"/>
      <c r="F195" s="236"/>
      <c r="G195" s="34"/>
      <c r="H195" s="34">
        <f>H$219*H$232</f>
        <v>0</v>
      </c>
      <c r="I195" s="34">
        <f>I$219*I$232</f>
        <v>0</v>
      </c>
      <c r="J195" s="34">
        <f>J$219*J$232</f>
        <v>0</v>
      </c>
      <c r="K195" s="34">
        <f>K$219*K$232</f>
        <v>0</v>
      </c>
    </row>
    <row r="196" spans="2:12" ht="13.5" customHeight="1" hidden="1" outlineLevel="1">
      <c r="B196" s="225" t="s">
        <v>149</v>
      </c>
      <c r="C196" s="202"/>
      <c r="D196" s="202"/>
      <c r="E196" s="200"/>
      <c r="F196" s="120"/>
      <c r="G196" s="111">
        <v>0</v>
      </c>
      <c r="H196" s="111">
        <v>0</v>
      </c>
      <c r="I196" s="111">
        <v>0</v>
      </c>
      <c r="J196" s="111">
        <v>0</v>
      </c>
      <c r="K196" s="111">
        <v>0</v>
      </c>
      <c r="L196" s="237"/>
    </row>
    <row r="197" spans="2:11" ht="13.5" customHeight="1" hidden="1" outlineLevel="1">
      <c r="B197" s="181" t="s">
        <v>142</v>
      </c>
      <c r="C197" s="181"/>
      <c r="D197" s="74"/>
      <c r="E197" s="74"/>
      <c r="F197" s="69">
        <f>F$95</f>
        <v>0</v>
      </c>
      <c r="G197" s="69">
        <f>SUM(G$194:G$196)</f>
        <v>0</v>
      </c>
      <c r="H197" s="69">
        <f>SUM(H$194:H$196)</f>
        <v>0</v>
      </c>
      <c r="I197" s="69">
        <f>SUM(I$194:I$196)</f>
        <v>0</v>
      </c>
      <c r="J197" s="69">
        <f>SUM(J$194:J$196)</f>
        <v>0</v>
      </c>
      <c r="K197" s="69">
        <f>SUM(K$194:K$196)</f>
        <v>0</v>
      </c>
    </row>
    <row r="198" ht="6" customHeight="1" hidden="1" outlineLevel="1"/>
    <row r="199" spans="2:11" ht="13.5" customHeight="1" hidden="1" outlineLevel="1">
      <c r="B199" s="194" t="s">
        <v>150</v>
      </c>
      <c r="C199" s="38"/>
      <c r="D199" s="38"/>
      <c r="E199" s="38"/>
      <c r="F199" s="38"/>
      <c r="G199" s="38"/>
      <c r="H199" s="38"/>
      <c r="I199" s="38"/>
      <c r="J199" s="38"/>
      <c r="K199" s="195"/>
    </row>
    <row r="200" spans="2:11" ht="13.5" customHeight="1" hidden="1" outlineLevel="1">
      <c r="B200" s="174" t="s">
        <v>25</v>
      </c>
      <c r="G200" s="238">
        <v>0</v>
      </c>
      <c r="H200" s="238">
        <v>0</v>
      </c>
      <c r="I200" s="238">
        <v>0</v>
      </c>
      <c r="J200" s="238">
        <v>0</v>
      </c>
      <c r="K200" s="238">
        <v>0</v>
      </c>
    </row>
    <row r="201" spans="2:11" ht="13.5" customHeight="1" hidden="1" outlineLevel="1">
      <c r="B201" s="174" t="s">
        <v>26</v>
      </c>
      <c r="G201" s="238">
        <v>0</v>
      </c>
      <c r="H201" s="238">
        <v>0</v>
      </c>
      <c r="I201" s="238">
        <v>0</v>
      </c>
      <c r="J201" s="238">
        <v>0</v>
      </c>
      <c r="K201" s="238">
        <v>0</v>
      </c>
    </row>
    <row r="202" spans="2:11" ht="13.5" customHeight="1" hidden="1" outlineLevel="1">
      <c r="B202" s="194" t="s">
        <v>151</v>
      </c>
      <c r="C202" s="38"/>
      <c r="D202" s="38"/>
      <c r="E202" s="38"/>
      <c r="F202" s="38"/>
      <c r="G202" s="38"/>
      <c r="H202" s="38"/>
      <c r="I202" s="38"/>
      <c r="J202" s="38"/>
      <c r="K202" s="195"/>
    </row>
    <row r="203" spans="2:11" ht="13.5" customHeight="1" hidden="1" outlineLevel="1">
      <c r="B203" s="225" t="s">
        <v>152</v>
      </c>
      <c r="G203" s="239">
        <v>0.03739725</v>
      </c>
      <c r="H203" s="239">
        <v>0.041604</v>
      </c>
      <c r="I203" s="239">
        <v>0.04573675000000001</v>
      </c>
      <c r="J203" s="239">
        <v>0.048315000000000004</v>
      </c>
      <c r="K203" s="239">
        <v>0.0498055</v>
      </c>
    </row>
    <row r="204" spans="2:11" ht="13.5" customHeight="1" hidden="1" outlineLevel="1">
      <c r="B204" s="225" t="s">
        <v>22</v>
      </c>
      <c r="G204" s="239">
        <v>0.0025</v>
      </c>
      <c r="H204" s="240">
        <f>G$204</f>
        <v>0.0025</v>
      </c>
      <c r="I204" s="240">
        <f>H$204</f>
        <v>0.0025</v>
      </c>
      <c r="J204" s="240">
        <f>I$204</f>
        <v>0.0025</v>
      </c>
      <c r="K204" s="240">
        <f>J$204</f>
        <v>0.0025</v>
      </c>
    </row>
    <row r="205" spans="2:11" ht="13.5" customHeight="1" hidden="1" outlineLevel="1">
      <c r="B205" s="225" t="s">
        <v>153</v>
      </c>
      <c r="G205" s="239">
        <v>0.005</v>
      </c>
      <c r="H205" s="240">
        <f>G$205</f>
        <v>0.005</v>
      </c>
      <c r="I205" s="240">
        <f>H$205</f>
        <v>0.005</v>
      </c>
      <c r="J205" s="240">
        <f>I$205</f>
        <v>0.005</v>
      </c>
      <c r="K205" s="240">
        <f>J$205</f>
        <v>0.005</v>
      </c>
    </row>
    <row r="206" ht="6" customHeight="1" hidden="1" outlineLevel="1">
      <c r="B206" s="174" t="s">
        <v>154</v>
      </c>
    </row>
    <row r="207" spans="2:11" ht="13.5" customHeight="1" hidden="1" outlineLevel="1">
      <c r="B207" s="174" t="s">
        <v>121</v>
      </c>
      <c r="G207" s="240">
        <f aca="true" t="shared" si="6" ref="G207:K211">$E240+(G$203+$F240)*($E240=0)</f>
        <v>0.07989725</v>
      </c>
      <c r="H207" s="240">
        <f t="shared" si="6"/>
        <v>0.08410400000000001</v>
      </c>
      <c r="I207" s="240">
        <f t="shared" si="6"/>
        <v>0.08823675</v>
      </c>
      <c r="J207" s="240">
        <f t="shared" si="6"/>
        <v>0.090815</v>
      </c>
      <c r="K207" s="240">
        <f t="shared" si="6"/>
        <v>0.09230550000000001</v>
      </c>
    </row>
    <row r="208" spans="2:11" ht="13.5" customHeight="1" hidden="1" outlineLevel="1">
      <c r="B208" s="174" t="s">
        <v>25</v>
      </c>
      <c r="G208" s="240">
        <f t="shared" si="6"/>
        <v>0.08489725000000001</v>
      </c>
      <c r="H208" s="240">
        <f t="shared" si="6"/>
        <v>0.089104</v>
      </c>
      <c r="I208" s="240">
        <f t="shared" si="6"/>
        <v>0.09323675000000001</v>
      </c>
      <c r="J208" s="240">
        <f t="shared" si="6"/>
        <v>0.09581500000000001</v>
      </c>
      <c r="K208" s="240">
        <f t="shared" si="6"/>
        <v>0.0973055</v>
      </c>
    </row>
    <row r="209" spans="2:11" ht="13.5" customHeight="1" hidden="1" outlineLevel="1">
      <c r="B209" s="174" t="s">
        <v>26</v>
      </c>
      <c r="G209" s="240">
        <f t="shared" si="6"/>
        <v>0.052804666666666666</v>
      </c>
      <c r="H209" s="240">
        <f t="shared" si="6"/>
        <v>0.052804666666666666</v>
      </c>
      <c r="I209" s="240">
        <f t="shared" si="6"/>
        <v>0.052804666666666666</v>
      </c>
      <c r="J209" s="240">
        <f t="shared" si="6"/>
        <v>0.052804666666666666</v>
      </c>
      <c r="K209" s="240">
        <f t="shared" si="6"/>
        <v>0.052804666666666666</v>
      </c>
    </row>
    <row r="210" spans="2:11" ht="13.5" customHeight="1" hidden="1" outlineLevel="1">
      <c r="B210" s="174" t="s">
        <v>27</v>
      </c>
      <c r="G210" s="240">
        <f t="shared" si="6"/>
        <v>0.03739725</v>
      </c>
      <c r="H210" s="240">
        <f t="shared" si="6"/>
        <v>0.041604</v>
      </c>
      <c r="I210" s="240">
        <f t="shared" si="6"/>
        <v>0.04573675000000001</v>
      </c>
      <c r="J210" s="240">
        <f t="shared" si="6"/>
        <v>0.048315000000000004</v>
      </c>
      <c r="K210" s="240">
        <f t="shared" si="6"/>
        <v>0.0498055</v>
      </c>
    </row>
    <row r="211" spans="2:11" ht="13.5" customHeight="1" hidden="1" outlineLevel="1">
      <c r="B211" s="174" t="s">
        <v>100</v>
      </c>
      <c r="G211" s="240">
        <f t="shared" si="6"/>
        <v>0.03739725</v>
      </c>
      <c r="H211" s="240">
        <f t="shared" si="6"/>
        <v>0.041604</v>
      </c>
      <c r="I211" s="240">
        <f t="shared" si="6"/>
        <v>0.04573675000000001</v>
      </c>
      <c r="J211" s="240">
        <f t="shared" si="6"/>
        <v>0.048315000000000004</v>
      </c>
      <c r="K211" s="240">
        <f t="shared" si="6"/>
        <v>0.0498055</v>
      </c>
    </row>
    <row r="212" spans="2:11" ht="13.5" customHeight="1" hidden="1" outlineLevel="1">
      <c r="B212" s="194" t="s">
        <v>155</v>
      </c>
      <c r="C212" s="38"/>
      <c r="D212" s="38"/>
      <c r="E212" s="38"/>
      <c r="F212" s="38"/>
      <c r="G212" s="38"/>
      <c r="H212" s="38"/>
      <c r="I212" s="38"/>
      <c r="J212" s="38"/>
      <c r="K212" s="195"/>
    </row>
    <row r="213" spans="2:11" ht="13.5" customHeight="1" hidden="1" outlineLevel="1">
      <c r="B213" s="225" t="s">
        <v>153</v>
      </c>
      <c r="G213" s="108">
        <f>G$205*IF($D$235,AVERAGE(F$177:G$177),F$177)*G$2</f>
        <v>0</v>
      </c>
      <c r="H213" s="108">
        <f>H$205*IF($D$235,AVERAGE(G$177:H$177),G$177)*H$2</f>
        <v>0</v>
      </c>
      <c r="I213" s="108">
        <f>I$205*IF($D$235,AVERAGE(H$177:I$177),H$177)*I$2</f>
        <v>0</v>
      </c>
      <c r="J213" s="108">
        <f>J$205*IF($D$235,AVERAGE(I$177:J$177),I$177)*J$2</f>
        <v>0</v>
      </c>
      <c r="K213" s="108">
        <f>K$205*IF($D$235,AVERAGE(J$177:K$177),J$177)*K$2</f>
        <v>0</v>
      </c>
    </row>
    <row r="214" spans="7:11" ht="6" customHeight="1" hidden="1" outlineLevel="1">
      <c r="G214" s="241"/>
      <c r="H214" s="241"/>
      <c r="I214" s="241"/>
      <c r="J214" s="241"/>
      <c r="K214" s="241"/>
    </row>
    <row r="215" spans="2:11" ht="13.5" customHeight="1" hidden="1" outlineLevel="1">
      <c r="B215" s="174" t="str">
        <f>B240</f>
        <v>Revolver</v>
      </c>
      <c r="G215" s="34">
        <f>G$207*IF($D$235,AVERAGE(G$171,G$174),G$171)*G$2</f>
        <v>0</v>
      </c>
      <c r="H215" s="34">
        <f>H$207*IF($D$235,AVERAGE(H$171,H$174),H$171)*H$2</f>
        <v>0</v>
      </c>
      <c r="I215" s="34">
        <f>I$207*IF($D$235,AVERAGE(I$171,I$174),I$171)*I$2</f>
        <v>0</v>
      </c>
      <c r="J215" s="34">
        <f>J$207*IF($D$235,AVERAGE(J$171,J$174),J$171)*J$2</f>
        <v>0</v>
      </c>
      <c r="K215" s="34">
        <f>K$207*IF($D$235,AVERAGE(K$171,K$174),K$171)*K$2</f>
        <v>0</v>
      </c>
    </row>
    <row r="216" spans="2:11" ht="13.5" customHeight="1" hidden="1" outlineLevel="1">
      <c r="B216" s="174" t="str">
        <f>B241</f>
        <v>Senior Credit Facility</v>
      </c>
      <c r="G216" s="34">
        <f>G$208*IF($D$235,AVERAGE(G$179,G$182),G$179)*G$2</f>
        <v>0</v>
      </c>
      <c r="H216" s="34">
        <f>H$208*IF($D$235,AVERAGE(H$179,H$182),H$179)*H$2</f>
        <v>0</v>
      </c>
      <c r="I216" s="34">
        <f>I$208*IF($D$235,AVERAGE(I$179,I$182),I$179)*I$2</f>
        <v>0</v>
      </c>
      <c r="J216" s="34">
        <f>J$208*IF($D$235,AVERAGE(J$179,J$182),J$179)*J$2</f>
        <v>0</v>
      </c>
      <c r="K216" s="34">
        <f>K$208*IF($D$235,AVERAGE(K$179,K$182),K$179)*K$2</f>
        <v>0</v>
      </c>
    </row>
    <row r="217" spans="2:11" ht="13.5" customHeight="1" hidden="1" outlineLevel="1">
      <c r="B217" s="174" t="str">
        <f>B242</f>
        <v>Subordinated Note</v>
      </c>
      <c r="G217" s="34">
        <f>G$209*IF($D$235,AVERAGE(G$184,G$187),G$184)*G$2</f>
        <v>1090363562</v>
      </c>
      <c r="H217" s="34">
        <f>H$209*IF($D$235,AVERAGE(H$184,H$187),H$184)*H$2</f>
        <v>1090363562</v>
      </c>
      <c r="I217" s="34">
        <f>I$209*IF($D$235,AVERAGE(I$184,I$187),I$184)*I$2</f>
        <v>1090363562</v>
      </c>
      <c r="J217" s="34">
        <f>J$209*IF($D$235,AVERAGE(J$184,J$187),J$184)*J$2</f>
        <v>1090363562</v>
      </c>
      <c r="K217" s="34">
        <f>K$209*IF($D$235,AVERAGE(K$184,K$187),K$184)*K$2</f>
        <v>1090363562</v>
      </c>
    </row>
    <row r="218" spans="2:11" ht="13.5" customHeight="1" hidden="1" outlineLevel="1">
      <c r="B218" s="174" t="str">
        <f>B243</f>
        <v>Convertible Bond</v>
      </c>
      <c r="F218" s="34">
        <f>G$218</f>
        <v>0</v>
      </c>
      <c r="G218" s="34">
        <f>G$210*IF($D$235,AVERAGE(G$189,G$192),G$189)*G$2</f>
        <v>0</v>
      </c>
      <c r="H218" s="34">
        <f>H$210*IF($D$235,AVERAGE(H$189,H$192),H$189)*H$2</f>
        <v>0</v>
      </c>
      <c r="I218" s="34">
        <f>I$210*IF($D$235,AVERAGE(I$189,I$192),I$189)*I$2</f>
        <v>0</v>
      </c>
      <c r="J218" s="34">
        <f>J$210*IF($D$235,AVERAGE(J$189,J$192),J$189)*J$2</f>
        <v>0</v>
      </c>
      <c r="K218" s="34">
        <f>K$210*IF($D$235,AVERAGE(K$189,K$192),K$189)*K$2</f>
        <v>0</v>
      </c>
    </row>
    <row r="219" spans="2:11" ht="13.5" customHeight="1" hidden="1" outlineLevel="1">
      <c r="B219" s="174" t="str">
        <f>B244</f>
        <v>Preferred Stock</v>
      </c>
      <c r="F219" s="34">
        <f>G$219</f>
        <v>0</v>
      </c>
      <c r="G219" s="34">
        <f>G$211*IF($D$235,AVERAGE(G$190,G$193),G$190)*G$2</f>
        <v>0</v>
      </c>
      <c r="H219" s="34">
        <f>H$211*IF($D$235,AVERAGE(H$190,H$193),H$190)*H$2</f>
        <v>0</v>
      </c>
      <c r="I219" s="34">
        <f>I$211*IF($D$235,AVERAGE(I$190,I$193),I$190)*I$2</f>
        <v>0</v>
      </c>
      <c r="J219" s="34">
        <f>J$211*IF($D$235,AVERAGE(J$190,J$193),J$190)*J$2</f>
        <v>0</v>
      </c>
      <c r="K219" s="34">
        <f>K$211*IF($D$235,AVERAGE(K$190,K$193),K$190)*K$2</f>
        <v>0</v>
      </c>
    </row>
    <row r="220" spans="7:11" ht="6" customHeight="1" hidden="1" outlineLevel="1">
      <c r="G220" s="241"/>
      <c r="H220" s="241"/>
      <c r="I220" s="241"/>
      <c r="J220" s="241"/>
      <c r="K220" s="241"/>
    </row>
    <row r="221" spans="2:11" ht="13.5" customHeight="1" hidden="1" outlineLevel="1">
      <c r="B221" s="225" t="s">
        <v>156</v>
      </c>
      <c r="G221" s="34">
        <f>G$213+SUMPRODUCT(G$215:G$219,$G240:$G244)</f>
        <v>0</v>
      </c>
      <c r="H221" s="34">
        <f>H$213+SUMPRODUCT(H$215:H$219,$G240:$G244)</f>
        <v>0</v>
      </c>
      <c r="I221" s="34">
        <f>I$213+SUMPRODUCT(I$215:I$219,$G240:$G244)</f>
        <v>0</v>
      </c>
      <c r="J221" s="34">
        <f>J$213+SUMPRODUCT(J$215:J$219,$G240:$G244)</f>
        <v>0</v>
      </c>
      <c r="K221" s="34">
        <f>K$213+SUMPRODUCT(K$215:K$219,$G240:$G244)</f>
        <v>0</v>
      </c>
    </row>
    <row r="222" spans="2:11" ht="13.5" customHeight="1" hidden="1" outlineLevel="1">
      <c r="B222" s="225" t="s">
        <v>157</v>
      </c>
      <c r="G222" s="34">
        <f>G$213+SUM(G$215:G$219)-SUMPRODUCT(G$215:G$219,G$228:G$232)-(SUMPRODUCT(G$215:G$219,$H240:$H244)-SUMPRODUCT(G$215:G$219,G$228:G$232,$H240:$H244))</f>
        <v>1090363562</v>
      </c>
      <c r="H222" s="34">
        <f>H$213+SUM(H$215:H$219)-SUMPRODUCT(H$215:H$219,H$228:H$232)-(SUMPRODUCT(H$215:H$219,$H240:$H244)-SUMPRODUCT(H$215:H$219,H$228:H$232,$H240:$H244))</f>
        <v>1090363562</v>
      </c>
      <c r="I222" s="34">
        <f>I$213+SUM(I$215:I$219)-SUMPRODUCT(I$215:I$219,I$228:I$232)-(SUMPRODUCT(I$215:I$219,$H240:$H244)-SUMPRODUCT(I$215:I$219,I$228:I$232,$H240:$H244))</f>
        <v>1090363562</v>
      </c>
      <c r="J222" s="34">
        <f>J$213+SUM(J$215:J$219)-SUMPRODUCT(J$215:J$219,J$228:J$232)-(SUMPRODUCT(J$215:J$219,$H240:$H244)-SUMPRODUCT(J$215:J$219,J$228:J$232,$H240:$H244))</f>
        <v>1090363562</v>
      </c>
      <c r="K222" s="34">
        <f>K$213+SUM(K$215:K$219)-SUMPRODUCT(K$215:K$219,K$228:K$232)-(SUMPRODUCT(K$215:K$219,$H240:$H244)-SUMPRODUCT(K$215:K$219,K$228:K$232,$H240:$H244))</f>
        <v>1090363562</v>
      </c>
    </row>
    <row r="223" spans="2:11" ht="13.5" customHeight="1" hidden="1" outlineLevel="1">
      <c r="B223" s="225" t="s">
        <v>158</v>
      </c>
      <c r="G223" s="34">
        <f>SUM(G$213,G$215:G$219)-SUMPRODUCT(G$215:G$219,$H240:$H244)</f>
        <v>1090363562</v>
      </c>
      <c r="H223" s="34">
        <f>SUM(H$213,H$215:H$219)-SUMPRODUCT(H$215:H$219,$H240:$H244)</f>
        <v>1090363562</v>
      </c>
      <c r="I223" s="34">
        <f>SUM(I$213,I$215:I$219)-SUMPRODUCT(I$215:I$219,$H240:$H244)</f>
        <v>1090363562</v>
      </c>
      <c r="J223" s="34">
        <f>SUM(J$213,J$215:J$219)-SUMPRODUCT(J$215:J$219,$H240:$H244)</f>
        <v>1090363562</v>
      </c>
      <c r="K223" s="34">
        <f>SUM(K$213,K$215:K$219)-SUMPRODUCT(K$215:K$219,$H240:$H244)</f>
        <v>1090363562</v>
      </c>
    </row>
    <row r="224" spans="2:11" ht="13.5" customHeight="1" hidden="1" outlineLevel="1">
      <c r="B224" s="225" t="s">
        <v>159</v>
      </c>
      <c r="G224" s="34">
        <f>SUMPRODUCT(G$215:G$219,$H240:$H244,$I240:$I244)</f>
        <v>0</v>
      </c>
      <c r="H224" s="34">
        <f>SUMPRODUCT(H$215:H$219,$H240:$H244,$I240:$I244)</f>
        <v>0</v>
      </c>
      <c r="I224" s="34">
        <f>SUMPRODUCT(I$215:I$219,$H240:$H244,$I240:$I244)</f>
        <v>0</v>
      </c>
      <c r="J224" s="34">
        <f>SUMPRODUCT(J$215:J$219,$H240:$H244,$I240:$I244)</f>
        <v>0</v>
      </c>
      <c r="K224" s="34">
        <f>SUMPRODUCT(K$215:K$219,$H240:$H244,$I240:$I244)</f>
        <v>0</v>
      </c>
    </row>
    <row r="225" spans="2:11" ht="13.5" customHeight="1" hidden="1" outlineLevel="1">
      <c r="B225" s="225" t="s">
        <v>160</v>
      </c>
      <c r="G225" s="34">
        <f>SUMPRODUCT(G$215:G$219,$H240:$H244)-G$224</f>
        <v>0</v>
      </c>
      <c r="H225" s="34">
        <f>SUMPRODUCT(H$215:H$219,$H240:$H244)-H$224</f>
        <v>0</v>
      </c>
      <c r="I225" s="34">
        <f>SUMPRODUCT(I$215:I$219,$H240:$H244)-I$224</f>
        <v>0</v>
      </c>
      <c r="J225" s="34">
        <f>SUMPRODUCT(J$215:J$219,$H240:$H244)-J$224</f>
        <v>0</v>
      </c>
      <c r="K225" s="34">
        <f>SUMPRODUCT(K$215:K$219,$H240:$H244)-K$224</f>
        <v>0</v>
      </c>
    </row>
    <row r="226" spans="2:11" ht="13.5" customHeight="1" hidden="1" outlineLevel="1">
      <c r="B226" s="225" t="s">
        <v>161</v>
      </c>
      <c r="G226" s="34">
        <f>G$224+G$225</f>
        <v>0</v>
      </c>
      <c r="H226" s="34">
        <f>H$224+H$225</f>
        <v>0</v>
      </c>
      <c r="I226" s="34">
        <f>I$224+I$225</f>
        <v>0</v>
      </c>
      <c r="J226" s="34">
        <f>J$224+J$225</f>
        <v>0</v>
      </c>
      <c r="K226" s="34">
        <f>K$224+K$225</f>
        <v>0</v>
      </c>
    </row>
    <row r="227" spans="2:11" ht="13.5" customHeight="1" hidden="1" outlineLevel="1">
      <c r="B227" s="194" t="s">
        <v>162</v>
      </c>
      <c r="C227" s="38"/>
      <c r="D227" s="38"/>
      <c r="E227" s="38"/>
      <c r="F227" s="38"/>
      <c r="G227" s="38"/>
      <c r="H227" s="38"/>
      <c r="I227" s="38"/>
      <c r="J227" s="38"/>
      <c r="K227" s="195"/>
    </row>
    <row r="228" spans="2:11" ht="13.5" customHeight="1" hidden="1" outlineLevel="1">
      <c r="B228" s="174" t="str">
        <f>B240</f>
        <v>Revolver</v>
      </c>
      <c r="D228" s="242"/>
      <c r="E228" s="242"/>
      <c r="F228" s="243"/>
      <c r="G228" s="238">
        <v>0</v>
      </c>
      <c r="H228" s="238">
        <v>0</v>
      </c>
      <c r="I228" s="238">
        <v>0</v>
      </c>
      <c r="J228" s="238">
        <v>0</v>
      </c>
      <c r="K228" s="238">
        <v>0</v>
      </c>
    </row>
    <row r="229" spans="2:11" ht="13.5" customHeight="1" hidden="1" outlineLevel="1">
      <c r="B229" s="174" t="str">
        <f>B241</f>
        <v>Senior Credit Facility</v>
      </c>
      <c r="D229" s="242"/>
      <c r="E229" s="242"/>
      <c r="F229" s="243"/>
      <c r="G229" s="238">
        <v>0</v>
      </c>
      <c r="H229" s="238">
        <v>0</v>
      </c>
      <c r="I229" s="238">
        <v>0</v>
      </c>
      <c r="J229" s="238">
        <v>0</v>
      </c>
      <c r="K229" s="238">
        <v>0</v>
      </c>
    </row>
    <row r="230" spans="2:11" ht="13.5" customHeight="1" hidden="1" outlineLevel="1">
      <c r="B230" s="174" t="str">
        <f>B242</f>
        <v>Subordinated Note</v>
      </c>
      <c r="G230" s="238">
        <v>0</v>
      </c>
      <c r="H230" s="238">
        <v>0</v>
      </c>
      <c r="I230" s="238">
        <v>0</v>
      </c>
      <c r="J230" s="238">
        <v>0</v>
      </c>
      <c r="K230" s="238">
        <v>0</v>
      </c>
    </row>
    <row r="231" spans="2:11" ht="13.5" customHeight="1" hidden="1" outlineLevel="1">
      <c r="B231" s="174" t="str">
        <f>B243</f>
        <v>Convertible Bond</v>
      </c>
      <c r="G231" s="238">
        <v>0.5</v>
      </c>
      <c r="H231" s="238">
        <v>0.5</v>
      </c>
      <c r="I231" s="238">
        <v>0.5</v>
      </c>
      <c r="J231" s="238">
        <v>0</v>
      </c>
      <c r="K231" s="238">
        <v>0</v>
      </c>
    </row>
    <row r="232" spans="2:11" ht="13.5" customHeight="1" hidden="1" outlineLevel="1">
      <c r="B232" s="174" t="str">
        <f>B244</f>
        <v>Preferred Stock</v>
      </c>
      <c r="G232" s="238">
        <v>0</v>
      </c>
      <c r="H232" s="238">
        <v>0</v>
      </c>
      <c r="I232" s="238">
        <v>0</v>
      </c>
      <c r="J232" s="238">
        <v>0</v>
      </c>
      <c r="K232" s="238">
        <v>0</v>
      </c>
    </row>
    <row r="233" spans="2:11" ht="13.5" customHeight="1" hidden="1" outlineLevel="1">
      <c r="B233" s="194" t="s">
        <v>163</v>
      </c>
      <c r="C233" s="38"/>
      <c r="D233" s="38"/>
      <c r="E233" s="38"/>
      <c r="F233" s="38"/>
      <c r="G233" s="38"/>
      <c r="H233" s="38"/>
      <c r="I233" s="38"/>
      <c r="J233" s="38"/>
      <c r="K233" s="195"/>
    </row>
    <row r="234" ht="6" customHeight="1" hidden="1" outlineLevel="1"/>
    <row r="235" spans="2:11" ht="13.5" customHeight="1" hidden="1" outlineLevel="1">
      <c r="B235" s="174" t="s">
        <v>164</v>
      </c>
      <c r="D235" s="244">
        <v>0</v>
      </c>
      <c r="F235" s="11"/>
      <c r="G235" s="205"/>
      <c r="H235" s="245"/>
      <c r="I235" s="245"/>
      <c r="J235" s="205"/>
      <c r="K235" s="205"/>
    </row>
    <row r="236" spans="2:11" ht="6" customHeight="1" hidden="1" outlineLevel="1">
      <c r="B236" s="202"/>
      <c r="C236" s="202"/>
      <c r="D236" s="202"/>
      <c r="E236" s="202"/>
      <c r="F236" s="205"/>
      <c r="G236" s="205"/>
      <c r="H236" s="245"/>
      <c r="I236" s="245"/>
      <c r="J236" s="205"/>
      <c r="K236" s="205"/>
    </row>
    <row r="237" spans="2:11" ht="13.5" customHeight="1" hidden="1" outlineLevel="1">
      <c r="B237" s="246"/>
      <c r="C237" s="246"/>
      <c r="D237" s="246"/>
      <c r="E237" s="247" t="s">
        <v>165</v>
      </c>
      <c r="F237" s="247" t="s">
        <v>166</v>
      </c>
      <c r="G237" s="247" t="s">
        <v>167</v>
      </c>
      <c r="H237" s="248" t="s">
        <v>168</v>
      </c>
      <c r="I237" s="248" t="s">
        <v>169</v>
      </c>
      <c r="J237" s="248" t="s">
        <v>170</v>
      </c>
      <c r="K237" s="247" t="s">
        <v>22</v>
      </c>
    </row>
    <row r="238" spans="2:11" ht="13.5" customHeight="1" hidden="1" outlineLevel="1" thickBot="1">
      <c r="B238" s="101"/>
      <c r="C238" s="249"/>
      <c r="D238" s="249"/>
      <c r="E238" s="249" t="s">
        <v>171</v>
      </c>
      <c r="F238" s="250" t="s">
        <v>152</v>
      </c>
      <c r="G238" s="250" t="s">
        <v>172</v>
      </c>
      <c r="H238" s="251" t="s">
        <v>173</v>
      </c>
      <c r="I238" s="251" t="s">
        <v>173</v>
      </c>
      <c r="J238" s="251" t="s">
        <v>174</v>
      </c>
      <c r="K238" s="250" t="s">
        <v>175</v>
      </c>
    </row>
    <row r="239" spans="2:11" ht="4.5" customHeight="1" hidden="1" outlineLevel="1">
      <c r="B239" s="225"/>
      <c r="C239" s="196"/>
      <c r="D239" s="252"/>
      <c r="E239" s="252"/>
      <c r="F239" s="253"/>
      <c r="G239" s="253"/>
      <c r="H239" s="253"/>
      <c r="I239" s="254"/>
      <c r="J239" s="255"/>
      <c r="K239" s="256"/>
    </row>
    <row r="240" spans="2:11" ht="13.5" customHeight="1" hidden="1" outlineLevel="1">
      <c r="B240" s="257" t="s">
        <v>121</v>
      </c>
      <c r="C240" s="258"/>
      <c r="D240" s="258"/>
      <c r="E240" s="239">
        <v>0</v>
      </c>
      <c r="F240" s="239">
        <v>0.0425</v>
      </c>
      <c r="G240" s="244">
        <v>1</v>
      </c>
      <c r="H240" s="244">
        <v>0</v>
      </c>
      <c r="I240" s="244">
        <v>0</v>
      </c>
      <c r="J240" s="259">
        <v>0</v>
      </c>
      <c r="K240" s="260">
        <v>1</v>
      </c>
    </row>
    <row r="241" spans="2:11" ht="13.5" customHeight="1" hidden="1" outlineLevel="1">
      <c r="B241" s="257" t="s">
        <v>25</v>
      </c>
      <c r="C241" s="258"/>
      <c r="D241" s="258"/>
      <c r="E241" s="239">
        <v>0</v>
      </c>
      <c r="F241" s="239">
        <v>0.0475</v>
      </c>
      <c r="G241" s="244">
        <v>1</v>
      </c>
      <c r="H241" s="244">
        <v>0</v>
      </c>
      <c r="I241" s="244">
        <v>0</v>
      </c>
      <c r="J241" s="259">
        <v>0</v>
      </c>
      <c r="K241" s="260">
        <v>1</v>
      </c>
    </row>
    <row r="242" spans="2:11" ht="13.5" customHeight="1" hidden="1" outlineLevel="1">
      <c r="B242" s="257" t="s">
        <v>26</v>
      </c>
      <c r="C242" s="258"/>
      <c r="D242" s="258"/>
      <c r="E242" s="239">
        <f>AT_COD</f>
        <v>0.052804666666666666</v>
      </c>
      <c r="F242" s="239">
        <v>0</v>
      </c>
      <c r="G242" s="244">
        <v>0</v>
      </c>
      <c r="H242" s="244">
        <v>0</v>
      </c>
      <c r="I242" s="244">
        <v>0</v>
      </c>
      <c r="J242" s="259">
        <v>0</v>
      </c>
      <c r="K242" s="260">
        <v>0</v>
      </c>
    </row>
    <row r="243" spans="2:11" ht="13.5" customHeight="1" hidden="1" outlineLevel="1">
      <c r="B243" s="257" t="s">
        <v>27</v>
      </c>
      <c r="C243" s="258"/>
      <c r="D243" s="258"/>
      <c r="E243" s="239">
        <v>0</v>
      </c>
      <c r="F243" s="239">
        <v>0</v>
      </c>
      <c r="G243" s="244">
        <v>0</v>
      </c>
      <c r="H243" s="244">
        <v>0</v>
      </c>
      <c r="I243" s="244">
        <v>1</v>
      </c>
      <c r="J243" s="259">
        <v>26.77</v>
      </c>
      <c r="K243" s="260">
        <v>0</v>
      </c>
    </row>
    <row r="244" spans="2:11" ht="13.5" customHeight="1" hidden="1" outlineLevel="1">
      <c r="B244" s="257" t="s">
        <v>100</v>
      </c>
      <c r="C244" s="258"/>
      <c r="D244" s="258"/>
      <c r="E244" s="239">
        <v>0</v>
      </c>
      <c r="F244" s="239">
        <v>0</v>
      </c>
      <c r="G244" s="244">
        <v>0</v>
      </c>
      <c r="H244" s="244">
        <v>1</v>
      </c>
      <c r="I244" s="244">
        <v>0</v>
      </c>
      <c r="J244" s="259">
        <v>0</v>
      </c>
      <c r="K244" s="260">
        <v>0</v>
      </c>
    </row>
    <row r="245" spans="1:11" s="9" customFormat="1" ht="4.5" customHeight="1" hidden="1" outlineLevel="1" thickBot="1">
      <c r="A245" s="1"/>
      <c r="B245" s="261"/>
      <c r="C245" s="261"/>
      <c r="D245" s="262"/>
      <c r="E245" s="263"/>
      <c r="F245" s="264"/>
      <c r="G245" s="264"/>
      <c r="H245" s="265"/>
      <c r="I245" s="266"/>
      <c r="J245" s="264"/>
      <c r="K245" s="266"/>
    </row>
    <row r="246" ht="6" customHeight="1" hidden="1" outlineLevel="1"/>
    <row r="247" spans="2:12" ht="22.5" collapsed="1">
      <c r="B247" s="15" t="s">
        <v>288</v>
      </c>
      <c r="C247" s="16"/>
      <c r="D247" s="16"/>
      <c r="E247" s="16"/>
      <c r="F247" s="16"/>
      <c r="G247" s="16"/>
      <c r="H247" s="16"/>
      <c r="I247" s="17"/>
      <c r="J247" s="18"/>
      <c r="K247" s="19"/>
      <c r="L247" s="177"/>
    </row>
    <row r="248" spans="2:11" ht="4.5" customHeight="1" hidden="1" outlineLevel="1">
      <c r="B248" s="267"/>
      <c r="C248" s="267"/>
      <c r="D248" s="267"/>
      <c r="E248" s="267"/>
      <c r="F248" s="267"/>
      <c r="G248" s="267"/>
      <c r="H248" s="267"/>
      <c r="I248" s="268"/>
      <c r="J248" s="269"/>
      <c r="K248" s="267"/>
    </row>
    <row r="249" spans="2:11" ht="13.5" customHeight="1" hidden="1" outlineLevel="1">
      <c r="B249" s="164"/>
      <c r="C249" s="165"/>
      <c r="D249" s="165"/>
      <c r="E249" s="166"/>
      <c r="F249" s="167"/>
      <c r="G249" s="372" t="s">
        <v>44</v>
      </c>
      <c r="H249" s="372"/>
      <c r="I249" s="372"/>
      <c r="J249" s="372"/>
      <c r="K249" s="372"/>
    </row>
    <row r="250" spans="2:11" ht="13.5" customHeight="1" hidden="1" outlineLevel="1" thickBot="1">
      <c r="B250" s="101" t="str">
        <f>$B$5</f>
        <v>($ in Millions)</v>
      </c>
      <c r="C250" s="101"/>
      <c r="D250" s="101"/>
      <c r="E250" s="101"/>
      <c r="F250" s="102"/>
      <c r="G250" s="102" t="str">
        <f>G$5</f>
        <v>2017 E</v>
      </c>
      <c r="H250" s="102" t="str">
        <f>H$5</f>
        <v>2018 E</v>
      </c>
      <c r="I250" s="102" t="str">
        <f>I$5</f>
        <v>2019 E</v>
      </c>
      <c r="J250" s="102" t="str">
        <f>J$5</f>
        <v>2020 E</v>
      </c>
      <c r="K250" s="102" t="str">
        <f>K$5</f>
        <v>2021 E</v>
      </c>
    </row>
    <row r="251" ht="13.5" customHeight="1" hidden="1" outlineLevel="1">
      <c r="B251" s="270" t="s">
        <v>176</v>
      </c>
    </row>
    <row r="252" spans="2:6" ht="13.5" customHeight="1" hidden="1" outlineLevel="1">
      <c r="B252" s="271" t="s">
        <v>177</v>
      </c>
      <c r="F252" s="272">
        <v>10</v>
      </c>
    </row>
    <row r="253" spans="2:12" ht="13.5" customHeight="1" hidden="1" outlineLevel="1">
      <c r="B253" s="273" t="s">
        <v>178</v>
      </c>
      <c r="G253" s="108">
        <f>G$264</f>
        <v>873899937.6228654</v>
      </c>
      <c r="H253" s="108">
        <f>H$264</f>
        <v>666439911.3329928</v>
      </c>
      <c r="I253" s="108">
        <f>I$264</f>
        <v>517175533.25088257</v>
      </c>
      <c r="J253" s="108">
        <f>J$264</f>
        <v>403968547.033998</v>
      </c>
      <c r="K253" s="108">
        <f>K$264</f>
        <v>321271756.5695741</v>
      </c>
      <c r="L253" s="108"/>
    </row>
    <row r="254" spans="2:12" ht="13.5" customHeight="1" hidden="1" outlineLevel="1">
      <c r="B254" s="271" t="s">
        <v>179</v>
      </c>
      <c r="G254" s="274">
        <f>-G$253/$F$252</f>
        <v>-87389993.76228654</v>
      </c>
      <c r="H254" s="274">
        <f>-H$253/$F$252</f>
        <v>-66643991.133299276</v>
      </c>
      <c r="I254" s="274">
        <f>-I$253/$F$252</f>
        <v>-51717553.325088255</v>
      </c>
      <c r="J254" s="274">
        <f>-J$253/$F$252</f>
        <v>-40396854.7033998</v>
      </c>
      <c r="K254" s="274">
        <f>-K$253/$F$252</f>
        <v>-32127175.65695741</v>
      </c>
      <c r="L254" s="34"/>
    </row>
    <row r="255" spans="2:12" ht="13.5" customHeight="1" hidden="1" outlineLevel="1">
      <c r="B255" s="275" t="s">
        <v>180</v>
      </c>
      <c r="C255" s="276"/>
      <c r="D255" s="276"/>
      <c r="E255" s="276"/>
      <c r="F255" s="277"/>
      <c r="G255" s="108">
        <f>G$253+G$254</f>
        <v>786509943.8605789</v>
      </c>
      <c r="H255" s="108">
        <f>H$253+H$254</f>
        <v>599795920.1996936</v>
      </c>
      <c r="I255" s="108">
        <f>I$253+I$254</f>
        <v>465457979.9257943</v>
      </c>
      <c r="J255" s="108">
        <f>J$253+J$254</f>
        <v>363571692.33059824</v>
      </c>
      <c r="K255" s="108">
        <f>K$253+K$254</f>
        <v>289144580.9126167</v>
      </c>
      <c r="L255" s="108"/>
    </row>
    <row r="256" spans="2:12" ht="13.5" customHeight="1" hidden="1" outlineLevel="2">
      <c r="B256" s="278"/>
      <c r="F256" s="2"/>
      <c r="G256" s="279" t="s">
        <v>181</v>
      </c>
      <c r="H256" s="279" t="s">
        <v>182</v>
      </c>
      <c r="I256" s="279" t="s">
        <v>183</v>
      </c>
      <c r="J256" s="279" t="s">
        <v>184</v>
      </c>
      <c r="K256" s="279" t="s">
        <v>185</v>
      </c>
      <c r="L256" s="280" t="s">
        <v>186</v>
      </c>
    </row>
    <row r="257" spans="2:12" ht="13.5" customHeight="1" hidden="1" outlineLevel="2">
      <c r="B257" s="278"/>
      <c r="F257" s="2"/>
      <c r="G257" s="13" t="s">
        <v>1</v>
      </c>
      <c r="H257" s="13" t="s">
        <v>1</v>
      </c>
      <c r="I257" s="13" t="s">
        <v>1</v>
      </c>
      <c r="J257" s="13" t="s">
        <v>1</v>
      </c>
      <c r="K257" s="13" t="s">
        <v>1</v>
      </c>
      <c r="L257" s="13" t="s">
        <v>1</v>
      </c>
    </row>
    <row r="258" spans="2:12" ht="13.5" customHeight="1" hidden="1" outlineLevel="2">
      <c r="B258" s="281" t="s">
        <v>187</v>
      </c>
      <c r="F258" s="2"/>
      <c r="G258" s="282">
        <v>229000000</v>
      </c>
      <c r="H258" s="282">
        <v>184000000</v>
      </c>
      <c r="I258" s="282">
        <v>158000000</v>
      </c>
      <c r="J258" s="282">
        <v>133000000</v>
      </c>
      <c r="K258" s="282">
        <v>100000000</v>
      </c>
      <c r="L258" s="282">
        <v>422000000</v>
      </c>
    </row>
    <row r="259" spans="2:12" ht="13.5" customHeight="1" hidden="1" outlineLevel="2">
      <c r="B259" s="281"/>
      <c r="F259" s="2"/>
      <c r="G259" s="280" t="s">
        <v>188</v>
      </c>
      <c r="H259" s="282"/>
      <c r="I259" s="282"/>
      <c r="J259" s="282"/>
      <c r="K259" s="282"/>
      <c r="L259" s="282"/>
    </row>
    <row r="260" spans="2:12" ht="13.5" customHeight="1" hidden="1" outlineLevel="2">
      <c r="B260" s="283" t="s">
        <v>189</v>
      </c>
      <c r="F260" s="2"/>
      <c r="G260" s="284">
        <v>0</v>
      </c>
      <c r="H260" s="285"/>
      <c r="I260" s="286"/>
      <c r="J260" s="285"/>
      <c r="K260" s="285"/>
      <c r="L260" s="271"/>
    </row>
    <row r="261" spans="2:12" ht="13.5" customHeight="1" hidden="1" outlineLevel="2">
      <c r="B261" s="283" t="s">
        <v>190</v>
      </c>
      <c r="F261" s="2"/>
      <c r="G261" s="287">
        <v>0.052804666666666666</v>
      </c>
      <c r="H261" s="285"/>
      <c r="I261" s="285"/>
      <c r="J261" s="285"/>
      <c r="K261" s="285"/>
      <c r="L261" s="288"/>
    </row>
    <row r="262" spans="2:12" ht="13.5" customHeight="1" hidden="1" outlineLevel="2">
      <c r="B262" s="289" t="s">
        <v>191</v>
      </c>
      <c r="F262" s="2"/>
      <c r="G262" s="290">
        <v>0.956443668534148</v>
      </c>
      <c r="H262" s="288">
        <v>0.856443668534148</v>
      </c>
      <c r="I262" s="288">
        <v>0.756443668534148</v>
      </c>
      <c r="J262" s="288">
        <v>0.656443668534148</v>
      </c>
      <c r="K262" s="288">
        <v>0.5564436685341481</v>
      </c>
      <c r="L262" s="288">
        <v>0.5564436685341481</v>
      </c>
    </row>
    <row r="263" ht="13.5" customHeight="1" hidden="1" outlineLevel="1">
      <c r="B263" s="270" t="s">
        <v>192</v>
      </c>
    </row>
    <row r="264" spans="2:11" ht="13.5" customHeight="1" hidden="1" outlineLevel="1">
      <c r="B264" s="289" t="s">
        <v>193</v>
      </c>
      <c r="G264" s="108">
        <f>SUMPRODUCT(G258:L258,G262:L262)</f>
        <v>873899937.6228654</v>
      </c>
      <c r="H264" s="108">
        <f>G268</f>
        <v>666439911.3329928</v>
      </c>
      <c r="I264" s="108">
        <f>H268</f>
        <v>517175533.25088257</v>
      </c>
      <c r="J264" s="108">
        <f>I268</f>
        <v>403968547.033998</v>
      </c>
      <c r="K264" s="108">
        <f>J268</f>
        <v>321271756.5695741</v>
      </c>
    </row>
    <row r="265" spans="2:11" ht="13.5" customHeight="1" hidden="1" outlineLevel="1">
      <c r="B265" s="271" t="s">
        <v>194</v>
      </c>
      <c r="G265" s="34">
        <f>IF($G$260=0,$G$261*G$266,$G$260*G$266)</f>
        <v>-11565573.804447196</v>
      </c>
      <c r="H265" s="34">
        <f>IF($G$260=0,$G$261*H$266,$G$260*H$266)</f>
        <v>-8321256.928173003</v>
      </c>
      <c r="I265" s="34">
        <f>IF($G$260=0,$G$261*I$266,$G$260*I$266)</f>
        <v>-6311113.411510876</v>
      </c>
      <c r="J265" s="34">
        <f>IF($G$260=0,$G$261*J$266,$G$260*J$266)</f>
        <v>-4610217.450617804</v>
      </c>
      <c r="K265" s="34">
        <f>IF($G$260=0,$G$261*K$266,$G$260*K$266)</f>
        <v>-2938282.243572284</v>
      </c>
    </row>
    <row r="266" spans="2:11" ht="13.5" customHeight="1" hidden="1" outlineLevel="1">
      <c r="B266" s="271" t="s">
        <v>195</v>
      </c>
      <c r="G266" s="34">
        <f>-G$258*G$262</f>
        <v>-219025600.09431988</v>
      </c>
      <c r="H266" s="34">
        <f>-H$258*H$262</f>
        <v>-157585635.01028323</v>
      </c>
      <c r="I266" s="34">
        <f>-I$258*I$262</f>
        <v>-119518099.6283954</v>
      </c>
      <c r="J266" s="34">
        <f>-J$258*J$262</f>
        <v>-87307007.91504169</v>
      </c>
      <c r="K266" s="34">
        <f>-K$258*K$262</f>
        <v>-55644366.853414804</v>
      </c>
    </row>
    <row r="267" spans="2:11" ht="13.5" customHeight="1" hidden="1" outlineLevel="1">
      <c r="B267" s="271" t="s">
        <v>196</v>
      </c>
      <c r="G267" s="34">
        <f>-(G$265-G$266)</f>
        <v>-207460026.28987268</v>
      </c>
      <c r="H267" s="34">
        <f>-(H$265-H$266)</f>
        <v>-149264378.08211023</v>
      </c>
      <c r="I267" s="34">
        <f>-(I$265-I$266)</f>
        <v>-113206986.21688452</v>
      </c>
      <c r="J267" s="34">
        <f>-(J$265-J$266)</f>
        <v>-82696790.46442388</v>
      </c>
      <c r="K267" s="34">
        <f>-(K$265-K$266)</f>
        <v>-52706084.60984252</v>
      </c>
    </row>
    <row r="268" spans="2:11" ht="13.5" customHeight="1" hidden="1" outlineLevel="1">
      <c r="B268" s="275" t="s">
        <v>197</v>
      </c>
      <c r="C268" s="276"/>
      <c r="D268" s="276"/>
      <c r="E268" s="276"/>
      <c r="F268" s="277"/>
      <c r="G268" s="69">
        <f>G$264+G$267</f>
        <v>666439911.3329928</v>
      </c>
      <c r="H268" s="69">
        <f>H$264+H$267</f>
        <v>517175533.25088257</v>
      </c>
      <c r="I268" s="69">
        <f>I$264+I$267</f>
        <v>403968547.033998</v>
      </c>
      <c r="J268" s="69">
        <f>J$264+J$267</f>
        <v>321271756.5695741</v>
      </c>
      <c r="K268" s="69">
        <f>K$264+K$267</f>
        <v>268565671.9597316</v>
      </c>
    </row>
    <row r="269" ht="3.75" customHeight="1" hidden="1" outlineLevel="1"/>
    <row r="270" spans="1:12" ht="22.5" collapsed="1">
      <c r="A270" s="14"/>
      <c r="B270" s="15" t="s">
        <v>289</v>
      </c>
      <c r="C270" s="16"/>
      <c r="D270" s="16"/>
      <c r="E270" s="16"/>
      <c r="F270" s="16"/>
      <c r="G270" s="16"/>
      <c r="H270" s="16"/>
      <c r="I270" s="17" t="str">
        <f>"Scenario: "</f>
        <v>Scenario: </v>
      </c>
      <c r="J270" s="18" t="str">
        <f>scenario</f>
        <v>Downside</v>
      </c>
      <c r="K270" s="19"/>
      <c r="L270" s="20"/>
    </row>
    <row r="271" spans="2:11" ht="20.25" hidden="1" outlineLevel="1">
      <c r="B271" s="164"/>
      <c r="C271" s="165"/>
      <c r="D271" s="165"/>
      <c r="E271" s="166"/>
      <c r="F271" s="167"/>
      <c r="G271" s="372" t="s">
        <v>44</v>
      </c>
      <c r="H271" s="372"/>
      <c r="I271" s="372"/>
      <c r="J271" s="372"/>
      <c r="K271" s="372"/>
    </row>
    <row r="272" spans="2:11" ht="13.5" customHeight="1" hidden="1" outlineLevel="1" thickBot="1">
      <c r="B272" s="101" t="str">
        <f>$B$5</f>
        <v>($ in Millions)</v>
      </c>
      <c r="C272" s="101"/>
      <c r="D272" s="101"/>
      <c r="E272" s="101"/>
      <c r="F272" s="102" t="str">
        <f aca="true" t="shared" si="7" ref="F272:K272">F$5</f>
        <v>2016 A</v>
      </c>
      <c r="G272" s="102" t="str">
        <f t="shared" si="7"/>
        <v>2017 E</v>
      </c>
      <c r="H272" s="102" t="str">
        <f t="shared" si="7"/>
        <v>2018 E</v>
      </c>
      <c r="I272" s="102" t="str">
        <f t="shared" si="7"/>
        <v>2019 E</v>
      </c>
      <c r="J272" s="102" t="str">
        <f t="shared" si="7"/>
        <v>2020 E</v>
      </c>
      <c r="K272" s="102" t="str">
        <f t="shared" si="7"/>
        <v>2021 E</v>
      </c>
    </row>
    <row r="273" spans="1:11" s="9" customFormat="1" ht="4.5" customHeight="1" hidden="1" outlineLevel="1">
      <c r="A273" s="1"/>
      <c r="B273" s="168"/>
      <c r="C273" s="168"/>
      <c r="D273" s="168"/>
      <c r="E273" s="104"/>
      <c r="F273" s="105"/>
      <c r="G273" s="105"/>
      <c r="H273" s="105"/>
      <c r="I273" s="105"/>
      <c r="J273" s="105"/>
      <c r="K273" s="11"/>
    </row>
    <row r="274" spans="1:11" ht="13.5" customHeight="1" hidden="1" outlineLevel="1">
      <c r="A274" s="1" t="s">
        <v>198</v>
      </c>
      <c r="B274" s="174" t="s">
        <v>199</v>
      </c>
      <c r="C274" s="202"/>
      <c r="D274" s="202"/>
      <c r="E274" s="200"/>
      <c r="F274" s="107">
        <v>3225000000</v>
      </c>
      <c r="G274" s="108">
        <f>F$274*(1+$F$279)</f>
        <v>3273374999.9999995</v>
      </c>
      <c r="H274" s="108">
        <f>G$274*(1+$F$279)</f>
        <v>3322475624.999999</v>
      </c>
      <c r="I274" s="108">
        <f>H$274*(1+$F$279)</f>
        <v>3372312759.3749986</v>
      </c>
      <c r="J274" s="108">
        <f>I$274*(1+$F$279)</f>
        <v>3422897450.765623</v>
      </c>
      <c r="K274" s="108">
        <f>J$274*(1+$F$279)</f>
        <v>3474240912.5271072</v>
      </c>
    </row>
    <row r="275" spans="1:11" ht="13.5" customHeight="1" hidden="1" outlineLevel="1">
      <c r="A275" s="1" t="s">
        <v>200</v>
      </c>
      <c r="B275" s="225" t="s">
        <v>201</v>
      </c>
      <c r="C275" s="202"/>
      <c r="D275" s="202"/>
      <c r="E275" s="200"/>
      <c r="F275" s="57">
        <v>10896000000</v>
      </c>
      <c r="G275" s="34">
        <f>F$275*(1+$F$280)</f>
        <v>11222880000</v>
      </c>
      <c r="H275" s="34">
        <f>G$275*(1+$F$280)</f>
        <v>11559566400</v>
      </c>
      <c r="I275" s="34">
        <f>H$275*(1+$F$280)</f>
        <v>11906353392</v>
      </c>
      <c r="J275" s="34">
        <f>I$275*(1+$F$280)</f>
        <v>12263543993.76</v>
      </c>
      <c r="K275" s="34">
        <f>J$275*(1+$F$280)</f>
        <v>12631450313.5728</v>
      </c>
    </row>
    <row r="276" spans="2:11" ht="13.5" customHeight="1" hidden="1" outlineLevel="1">
      <c r="B276" s="140" t="s">
        <v>202</v>
      </c>
      <c r="C276" s="291"/>
      <c r="D276" s="291"/>
      <c r="E276" s="292"/>
      <c r="F276" s="293"/>
      <c r="G276" s="69">
        <f>G$274+G$275</f>
        <v>14496255000</v>
      </c>
      <c r="H276" s="69">
        <f>H$274+H$275</f>
        <v>14882042025</v>
      </c>
      <c r="I276" s="69">
        <f>I$274+I$275</f>
        <v>15278666151.374998</v>
      </c>
      <c r="J276" s="69">
        <f>J$274+J$275</f>
        <v>15686441444.525623</v>
      </c>
      <c r="K276" s="69">
        <f>K$274+K$275</f>
        <v>16105691226.099907</v>
      </c>
    </row>
    <row r="277" spans="2:11" ht="13.5" customHeight="1" hidden="1" outlineLevel="1">
      <c r="B277" s="225" t="s">
        <v>203</v>
      </c>
      <c r="C277" s="202"/>
      <c r="D277" s="202"/>
      <c r="E277" s="200"/>
      <c r="F277" s="205"/>
      <c r="G277" s="34">
        <f>-G$276*$F$281</f>
        <v>-2899251000</v>
      </c>
      <c r="H277" s="34">
        <f>-H$276*$F$281</f>
        <v>-2976408405</v>
      </c>
      <c r="I277" s="34">
        <f>-I$276*$F$281</f>
        <v>-3055733230.2749996</v>
      </c>
      <c r="J277" s="34">
        <f>-J$276*$F$281</f>
        <v>-3137288288.9051247</v>
      </c>
      <c r="K277" s="34">
        <f>-K$276*$F$281</f>
        <v>-3221138245.2199817</v>
      </c>
    </row>
    <row r="278" spans="2:11" ht="13.5" customHeight="1" hidden="1" outlineLevel="1">
      <c r="B278" s="181" t="s">
        <v>204</v>
      </c>
      <c r="C278" s="181"/>
      <c r="D278" s="181"/>
      <c r="E278" s="181"/>
      <c r="F278" s="294"/>
      <c r="G278" s="69">
        <f>G$276+G$277</f>
        <v>11597004000</v>
      </c>
      <c r="H278" s="69">
        <f>H$276+H$277</f>
        <v>11905633620</v>
      </c>
      <c r="I278" s="69">
        <f>I$276+I$277</f>
        <v>12222932921.099998</v>
      </c>
      <c r="J278" s="69">
        <f>J$276+J$277</f>
        <v>12549153155.620499</v>
      </c>
      <c r="K278" s="69">
        <f>K$276+K$277</f>
        <v>12884552980.879925</v>
      </c>
    </row>
    <row r="279" spans="2:11" ht="13.5" customHeight="1" hidden="1" outlineLevel="1">
      <c r="B279" s="213" t="s">
        <v>205</v>
      </c>
      <c r="C279" s="213"/>
      <c r="D279" s="213"/>
      <c r="E279" s="213"/>
      <c r="F279" s="295">
        <v>0.015</v>
      </c>
      <c r="G279" s="214"/>
      <c r="H279" s="214"/>
      <c r="I279" s="214"/>
      <c r="J279" s="214"/>
      <c r="K279" s="214"/>
    </row>
    <row r="280" spans="2:11" ht="13.5" customHeight="1" hidden="1" outlineLevel="1">
      <c r="B280" s="213" t="s">
        <v>206</v>
      </c>
      <c r="C280" s="213"/>
      <c r="D280" s="213"/>
      <c r="E280" s="213"/>
      <c r="F280" s="295">
        <v>0.03</v>
      </c>
      <c r="G280" s="214"/>
      <c r="H280" s="214"/>
      <c r="I280" s="214"/>
      <c r="J280" s="214"/>
      <c r="K280" s="214"/>
    </row>
    <row r="281" spans="2:11" ht="13.5" customHeight="1" hidden="1" outlineLevel="1">
      <c r="B281" s="213" t="s">
        <v>207</v>
      </c>
      <c r="C281" s="213"/>
      <c r="D281" s="213"/>
      <c r="E281" s="213"/>
      <c r="F281" s="296">
        <v>0.2</v>
      </c>
      <c r="G281" s="214"/>
      <c r="H281" s="214"/>
      <c r="I281" s="214"/>
      <c r="J281" s="214"/>
      <c r="K281" s="214"/>
    </row>
    <row r="282" ht="6.75" customHeight="1" hidden="1" outlineLevel="1"/>
    <row r="283" spans="2:6" ht="13.5" customHeight="1" hidden="1" outlineLevel="1">
      <c r="B283" s="225" t="s">
        <v>208</v>
      </c>
      <c r="C283" s="202"/>
      <c r="D283" s="202"/>
      <c r="E283" s="200"/>
      <c r="F283" s="296">
        <v>0.8</v>
      </c>
    </row>
    <row r="284" ht="6.75" customHeight="1" hidden="1" outlineLevel="1"/>
    <row r="285" spans="2:11" ht="13.5" customHeight="1" hidden="1" outlineLevel="1">
      <c r="B285" s="225" t="s">
        <v>209</v>
      </c>
      <c r="C285" s="202"/>
      <c r="D285" s="202"/>
      <c r="E285" s="200"/>
      <c r="F285" s="201"/>
      <c r="G285" s="108">
        <f>-G$277*(1-$F283)*G$364</f>
        <v>231943849.02629998</v>
      </c>
      <c r="H285" s="108">
        <f>-H$277*(1-$F283)*H$364</f>
        <v>238116541.73092648</v>
      </c>
      <c r="I285" s="108">
        <f>-I$277*(1-$F283)*I$364</f>
        <v>244462630.87519932</v>
      </c>
      <c r="J285" s="108">
        <f>-J$277*(1-$F283)*J$364</f>
        <v>250987141.58718553</v>
      </c>
      <c r="K285" s="108">
        <f>-K$277*(1-$F283)*K$364</f>
        <v>257695247.0973173</v>
      </c>
    </row>
    <row r="286" spans="2:11" ht="13.5" customHeight="1" hidden="1" outlineLevel="1">
      <c r="B286" s="225" t="s">
        <v>210</v>
      </c>
      <c r="C286" s="202"/>
      <c r="D286" s="202"/>
      <c r="E286" s="200"/>
      <c r="F286" s="297">
        <v>0</v>
      </c>
      <c r="G286" s="34">
        <f>G$278*(1-$F283*$F286)*G$364</f>
        <v>4638876980.526</v>
      </c>
      <c r="H286" s="34">
        <f>H$278*(1-$F283*$F286)*H$364</f>
        <v>4762330834.61853</v>
      </c>
      <c r="I286" s="34">
        <f>I$278*(1-$F283*$F286)*I$364</f>
        <v>4889252617.503987</v>
      </c>
      <c r="J286" s="34">
        <f>J$278*(1-$F283*$F286)*J$364</f>
        <v>5019742831.743711</v>
      </c>
      <c r="K286" s="34">
        <f>K$278*(1-$F283*$F286)*K$364</f>
        <v>5153904941.946346</v>
      </c>
    </row>
    <row r="287" spans="2:11" ht="13.5" customHeight="1" hidden="1" outlineLevel="1">
      <c r="B287" s="181" t="s">
        <v>211</v>
      </c>
      <c r="C287" s="181"/>
      <c r="D287" s="181"/>
      <c r="E287" s="181"/>
      <c r="F287" s="294"/>
      <c r="G287" s="69">
        <f>SUM(G$285:G$286)</f>
        <v>4870820829.5523</v>
      </c>
      <c r="H287" s="69">
        <f>SUM(H$285:H$286)</f>
        <v>5000447376.349457</v>
      </c>
      <c r="I287" s="69">
        <f>SUM(I$285:I$286)</f>
        <v>5133715248.379187</v>
      </c>
      <c r="J287" s="69">
        <f>SUM(J$285:J$286)</f>
        <v>5270729973.330897</v>
      </c>
      <c r="K287" s="69">
        <f>SUM(K$285:K$286)</f>
        <v>5411600189.043664</v>
      </c>
    </row>
    <row r="288" ht="6" customHeight="1" hidden="1" outlineLevel="1">
      <c r="G288" s="108"/>
    </row>
    <row r="289" spans="2:11" ht="13.5" customHeight="1" hidden="1" outlineLevel="1">
      <c r="B289" s="213" t="s">
        <v>212</v>
      </c>
      <c r="C289" s="213"/>
      <c r="D289" s="213"/>
      <c r="E289" s="213"/>
      <c r="F289" s="201"/>
      <c r="G289" s="108">
        <f>-(G$274*G$364-G$287)</f>
        <v>3561449552.6148005</v>
      </c>
      <c r="H289" s="108">
        <f>-(H$274*H$364-H$287)</f>
        <v>3671435530.2578945</v>
      </c>
      <c r="I289" s="108">
        <f>-(I$274*I$364-I$287)</f>
        <v>3784768224.596251</v>
      </c>
      <c r="J289" s="108">
        <f>-(J$274*J$364-J$287)</f>
        <v>3901548744.191218</v>
      </c>
      <c r="K289" s="108">
        <f>-(K$274*K$364-K$287)</f>
        <v>4021881241.4668894</v>
      </c>
    </row>
    <row r="290" spans="2:11" ht="4.5" customHeight="1" hidden="1" outlineLevel="1" thickBot="1">
      <c r="B290" s="298"/>
      <c r="C290" s="298"/>
      <c r="D290" s="298"/>
      <c r="E290" s="299"/>
      <c r="F290" s="300"/>
      <c r="G290" s="300"/>
      <c r="H290" s="300"/>
      <c r="I290" s="300"/>
      <c r="J290" s="300"/>
      <c r="K290" s="300"/>
    </row>
    <row r="291" spans="1:12" ht="22.5" collapsed="1">
      <c r="A291" s="14"/>
      <c r="B291" s="15" t="s">
        <v>290</v>
      </c>
      <c r="C291" s="16"/>
      <c r="D291" s="16"/>
      <c r="E291" s="16"/>
      <c r="F291" s="16"/>
      <c r="G291" s="16"/>
      <c r="H291" s="16"/>
      <c r="I291" s="17" t="str">
        <f>"Scenario: "</f>
        <v>Scenario: </v>
      </c>
      <c r="J291" s="18" t="str">
        <f>scenario</f>
        <v>Downside</v>
      </c>
      <c r="K291" s="19"/>
      <c r="L291" s="20"/>
    </row>
    <row r="292" spans="2:11" ht="20.25" hidden="1" outlineLevel="1">
      <c r="B292" s="164"/>
      <c r="C292" s="165"/>
      <c r="D292" s="165"/>
      <c r="E292" s="166"/>
      <c r="F292" s="167"/>
      <c r="G292" s="372" t="s">
        <v>44</v>
      </c>
      <c r="H292" s="372"/>
      <c r="I292" s="372"/>
      <c r="J292" s="372"/>
      <c r="K292" s="372"/>
    </row>
    <row r="293" spans="2:11" ht="13.5" customHeight="1" hidden="1" outlineLevel="1" thickBot="1">
      <c r="B293" s="101" t="str">
        <f>$B$5</f>
        <v>($ in Millions)</v>
      </c>
      <c r="C293" s="101"/>
      <c r="D293" s="101"/>
      <c r="E293" s="101"/>
      <c r="F293" s="102"/>
      <c r="G293" s="102" t="str">
        <f>G$5</f>
        <v>2017 E</v>
      </c>
      <c r="H293" s="102" t="str">
        <f>H$5</f>
        <v>2018 E</v>
      </c>
      <c r="I293" s="102" t="str">
        <f>I$5</f>
        <v>2019 E</v>
      </c>
      <c r="J293" s="102" t="str">
        <f>J$5</f>
        <v>2020 E</v>
      </c>
      <c r="K293" s="102" t="str">
        <f>K$5</f>
        <v>2021 E</v>
      </c>
    </row>
    <row r="294" spans="2:11" ht="13.5" customHeight="1" hidden="1" outlineLevel="1">
      <c r="B294" s="174" t="s">
        <v>127</v>
      </c>
      <c r="C294" s="202"/>
      <c r="D294" s="202"/>
      <c r="E294" s="200"/>
      <c r="F294" s="301"/>
      <c r="G294" s="108">
        <f>G$135</f>
        <v>-8563605400.000001</v>
      </c>
      <c r="H294" s="108">
        <f>H$135</f>
        <v>-8734877508</v>
      </c>
      <c r="I294" s="108">
        <f>I$135</f>
        <v>-9171621383.400002</v>
      </c>
      <c r="J294" s="108">
        <f>J$135</f>
        <v>-9721918666.404001</v>
      </c>
      <c r="K294" s="108">
        <f>K$135</f>
        <v>-10402452973.052284</v>
      </c>
    </row>
    <row r="295" spans="2:11" ht="13.5" customHeight="1" hidden="1" outlineLevel="1">
      <c r="B295" s="194" t="s">
        <v>213</v>
      </c>
      <c r="C295" s="38"/>
      <c r="D295" s="38"/>
      <c r="E295" s="38"/>
      <c r="F295" s="38"/>
      <c r="G295" s="38"/>
      <c r="H295" s="38"/>
      <c r="I295" s="38"/>
      <c r="J295" s="38"/>
      <c r="K295" s="195"/>
    </row>
    <row r="296" ht="6" customHeight="1" hidden="1" outlineLevel="1"/>
    <row r="297" spans="2:6" ht="13.5" customHeight="1" hidden="1" outlineLevel="1">
      <c r="B297" s="174" t="s">
        <v>177</v>
      </c>
      <c r="C297" s="9"/>
      <c r="D297" s="202"/>
      <c r="E297" s="200"/>
      <c r="F297" s="272">
        <v>10</v>
      </c>
    </row>
    <row r="298" spans="2:6" ht="13.5" customHeight="1" hidden="1" outlineLevel="1">
      <c r="B298" s="174" t="s">
        <v>214</v>
      </c>
      <c r="C298" s="9"/>
      <c r="D298" s="202"/>
      <c r="E298" s="200"/>
      <c r="F298" s="297">
        <v>1</v>
      </c>
    </row>
    <row r="299" ht="6" customHeight="1" hidden="1" outlineLevel="1"/>
    <row r="300" spans="2:11" ht="13.5" customHeight="1" hidden="1" outlineLevel="1">
      <c r="B300" s="302" t="str">
        <f aca="true" t="array" ref="B300:B304">TRANSPOSE(G293:K293)</f>
        <v>2017 E</v>
      </c>
      <c r="C300" s="34">
        <f aca="true" t="array" ref="C300:C304">TRANSPOSE(G294:K294)</f>
        <v>-8563605400.000001</v>
      </c>
      <c r="G300" s="34">
        <f>MIN($C300/$F$297*G$2,$C300-SUM($F300:F300))*IF($F$298,0.5,1)</f>
        <v>-4281802700.0000005</v>
      </c>
      <c r="H300" s="34">
        <f>MIN($C300/$F$297*H$2,$C300-SUM($F300:G300))</f>
        <v>-4281802700.0000005</v>
      </c>
      <c r="I300" s="34">
        <f>MIN($C300/$F$297*I$2,$C300-SUM($F300:H300))</f>
        <v>-856360540.0000001</v>
      </c>
      <c r="J300" s="34">
        <f>MIN($C300/$F$297*J$2,$C300-SUM($F300:I300))</f>
        <v>-856360540.0000001</v>
      </c>
      <c r="K300" s="34">
        <f>MIN($C300/$F$297*K$2,$C300-SUM($F300:J300))</f>
        <v>-856360540.0000001</v>
      </c>
    </row>
    <row r="301" spans="2:11" ht="13.5" customHeight="1" hidden="1" outlineLevel="1">
      <c r="B301" s="302" t="str">
        <v>2018 E</v>
      </c>
      <c r="C301" s="34">
        <v>-8734877508</v>
      </c>
      <c r="G301" s="303"/>
      <c r="H301" s="34">
        <f>MIN($C301/$F$297*H$2,$C301-SUM($F301:G301))*IF($F$298,0.5,1)</f>
        <v>-4367438754</v>
      </c>
      <c r="I301" s="34">
        <f>MIN($C301/$F$297*I$2,$C301-SUM($F301:H301))</f>
        <v>-4367438754</v>
      </c>
      <c r="J301" s="34">
        <f>MIN($C301/$F$297*J$2,$C301-SUM($F301:I301))</f>
        <v>-873487750.8</v>
      </c>
      <c r="K301" s="34">
        <f>MIN($C301/$F$297*K$2,$C301-SUM($F301:J301))</f>
        <v>-873487750.8</v>
      </c>
    </row>
    <row r="302" spans="2:11" ht="13.5" customHeight="1" hidden="1" outlineLevel="1">
      <c r="B302" s="302" t="str">
        <v>2019 E</v>
      </c>
      <c r="C302" s="34">
        <v>-9171621383.400002</v>
      </c>
      <c r="G302" s="303"/>
      <c r="H302" s="303"/>
      <c r="I302" s="34">
        <f>MIN($C302/$F$297*I$2,$C302-SUM($F302:H302))*IF($F$298,0.5,1)</f>
        <v>-4585810691.700001</v>
      </c>
      <c r="J302" s="34">
        <f>MIN($C302/$F$297*J$2,$C302-SUM($F302:I302))</f>
        <v>-4585810691.700001</v>
      </c>
      <c r="K302" s="34">
        <f>MIN($C302/$F$297*K$2,$C302-SUM($F302:J302))</f>
        <v>-917162138.3400002</v>
      </c>
    </row>
    <row r="303" spans="2:11" ht="13.5" customHeight="1" hidden="1" outlineLevel="1">
      <c r="B303" s="302" t="str">
        <v>2020 E</v>
      </c>
      <c r="C303" s="34">
        <v>-9721918666.404001</v>
      </c>
      <c r="G303" s="303"/>
      <c r="H303" s="303"/>
      <c r="I303" s="303"/>
      <c r="J303" s="34">
        <f>MIN($C303/$F$297*J$2,$C303-SUM($F303:I303))*IF($F$298,0.5,1)</f>
        <v>-4860959333.202001</v>
      </c>
      <c r="K303" s="34">
        <f>MIN($C303/$F$297*K$2,$C303-SUM($F303:J303))</f>
        <v>-4860959333.202001</v>
      </c>
    </row>
    <row r="304" spans="2:11" ht="13.5" customHeight="1" hidden="1" outlineLevel="1">
      <c r="B304" s="302" t="str">
        <v>2021 E</v>
      </c>
      <c r="C304" s="34">
        <v>-10402452973.052284</v>
      </c>
      <c r="G304" s="303"/>
      <c r="H304" s="303"/>
      <c r="I304" s="303"/>
      <c r="J304" s="303"/>
      <c r="K304" s="34">
        <f>MIN($C304/$F$297*K$2,$C304-SUM($F304:J304))*IF($F$298,0.5,1)</f>
        <v>-5201226486.526142</v>
      </c>
    </row>
    <row r="305" spans="2:11" ht="13.5" customHeight="1" hidden="1" outlineLevel="1">
      <c r="B305" s="181" t="s">
        <v>215</v>
      </c>
      <c r="C305" s="181"/>
      <c r="D305" s="181"/>
      <c r="E305" s="181"/>
      <c r="F305" s="304"/>
      <c r="G305" s="69">
        <f>SUM(G$300:G$304)</f>
        <v>-4281802700.0000005</v>
      </c>
      <c r="H305" s="69">
        <f>SUM(H$300:H$304)</f>
        <v>-8649241454</v>
      </c>
      <c r="I305" s="69">
        <f>SUM(I$300:I$304)</f>
        <v>-9809609985.7</v>
      </c>
      <c r="J305" s="69">
        <f>SUM(J$300:J$304)</f>
        <v>-11176618315.702002</v>
      </c>
      <c r="K305" s="69">
        <f>SUM(K$300:K$304)</f>
        <v>-12709196248.868143</v>
      </c>
    </row>
    <row r="306" spans="2:11" ht="13.5" customHeight="1" hidden="1" outlineLevel="1">
      <c r="B306" s="213" t="s">
        <v>216</v>
      </c>
      <c r="C306" s="202"/>
      <c r="D306" s="202"/>
      <c r="E306" s="200"/>
      <c r="F306" s="305"/>
      <c r="G306" s="34">
        <f>-G$305+G$307</f>
        <v>-61168609.99999952</v>
      </c>
      <c r="H306" s="34">
        <f>-H$305+H$307</f>
        <v>4219410717.8</v>
      </c>
      <c r="I306" s="34">
        <f>-I$305+I$307</f>
        <v>5158287712.6900015</v>
      </c>
      <c r="J306" s="34">
        <f>-J$305+J$307</f>
        <v>6246216706.311401</v>
      </c>
      <c r="K306" s="34">
        <f>-K$305+K$307</f>
        <v>7433666526.8202</v>
      </c>
    </row>
    <row r="307" spans="2:12" ht="13.5" customHeight="1" hidden="1" outlineLevel="1">
      <c r="B307" s="181" t="s">
        <v>217</v>
      </c>
      <c r="C307" s="181"/>
      <c r="D307" s="181"/>
      <c r="E307" s="181"/>
      <c r="F307" s="304"/>
      <c r="G307" s="219">
        <f>G$6*INDEX(PL.1.A,MATCH($A121,PL.1.Accts,0),MATCH(G$5,$G$5:$K$5,0))</f>
        <v>-4342971310</v>
      </c>
      <c r="H307" s="219">
        <f>H$6*INDEX(PL.1.A,MATCH($A121,PL.1.Accts,0),MATCH(H$5,$G$5:$K$5,0))</f>
        <v>-4429830736.2</v>
      </c>
      <c r="I307" s="219">
        <f>I$6*INDEX(PL.1.A,MATCH($A121,PL.1.Accts,0),MATCH(I$5,$G$5:$K$5,0))</f>
        <v>-4651322273.009999</v>
      </c>
      <c r="J307" s="219">
        <f>J$6*INDEX(PL.1.A,MATCH($A121,PL.1.Accts,0),MATCH(J$5,$G$5:$K$5,0))</f>
        <v>-4930401609.3906</v>
      </c>
      <c r="K307" s="219">
        <f>K$6*INDEX(PL.1.A,MATCH($A121,PL.1.Accts,0),MATCH(K$5,$G$5:$K$5,0))</f>
        <v>-5275529722.047943</v>
      </c>
      <c r="L307" s="108"/>
    </row>
    <row r="308" spans="2:11" ht="13.5" customHeight="1" hidden="1" outlineLevel="1" collapsed="1">
      <c r="B308" s="194" t="s">
        <v>218</v>
      </c>
      <c r="C308" s="38"/>
      <c r="D308" s="38"/>
      <c r="E308" s="38"/>
      <c r="F308" s="38"/>
      <c r="G308" s="38"/>
      <c r="H308" s="38"/>
      <c r="I308" s="38"/>
      <c r="J308" s="38"/>
      <c r="K308" s="195"/>
    </row>
    <row r="309" spans="2:11" ht="13.5" customHeight="1" hidden="1" outlineLevel="2">
      <c r="B309" s="194" t="s">
        <v>219</v>
      </c>
      <c r="C309" s="306"/>
      <c r="D309" s="307"/>
      <c r="E309" s="306"/>
      <c r="F309" s="306"/>
      <c r="G309" s="306"/>
      <c r="H309" s="308"/>
      <c r="I309" s="309"/>
      <c r="J309" s="309"/>
      <c r="K309" s="309"/>
    </row>
    <row r="310" spans="2:11" ht="13.5" customHeight="1" hidden="1" outlineLevel="2" thickBot="1">
      <c r="B310" s="310" t="s">
        <v>220</v>
      </c>
      <c r="C310" s="311">
        <v>3</v>
      </c>
      <c r="D310" s="311">
        <v>5</v>
      </c>
      <c r="E310" s="311">
        <v>7</v>
      </c>
      <c r="F310" s="311">
        <v>10</v>
      </c>
      <c r="G310" s="311">
        <v>15</v>
      </c>
      <c r="H310" s="311">
        <v>20</v>
      </c>
      <c r="I310" s="11"/>
      <c r="J310" s="11"/>
      <c r="K310" s="11"/>
    </row>
    <row r="311" spans="2:11" ht="13.5" customHeight="1" hidden="1" outlineLevel="2">
      <c r="B311" s="225">
        <v>1</v>
      </c>
      <c r="C311" s="240">
        <v>0.3333</v>
      </c>
      <c r="D311" s="312">
        <v>0.2</v>
      </c>
      <c r="E311" s="240">
        <v>0.1429</v>
      </c>
      <c r="F311" s="240">
        <v>0.1</v>
      </c>
      <c r="G311" s="240">
        <v>0.05</v>
      </c>
      <c r="H311" s="240">
        <v>0.0375</v>
      </c>
      <c r="I311" s="11"/>
      <c r="J311" s="11"/>
      <c r="K311" s="11"/>
    </row>
    <row r="312" spans="2:8" ht="13.5" customHeight="1" hidden="1" outlineLevel="2">
      <c r="B312" s="313">
        <v>2</v>
      </c>
      <c r="C312" s="240">
        <v>0.4445</v>
      </c>
      <c r="D312" s="240">
        <v>0.32</v>
      </c>
      <c r="E312" s="240">
        <v>0.2449</v>
      </c>
      <c r="F312" s="240">
        <v>0.18</v>
      </c>
      <c r="G312" s="240">
        <v>0.095</v>
      </c>
      <c r="H312" s="240">
        <v>0.07219</v>
      </c>
    </row>
    <row r="313" spans="2:8" ht="13.5" customHeight="1" hidden="1" outlineLevel="2">
      <c r="B313" s="313">
        <v>3</v>
      </c>
      <c r="C313" s="240">
        <v>0.1481</v>
      </c>
      <c r="D313" s="240">
        <v>0.192</v>
      </c>
      <c r="E313" s="240">
        <v>0.1749</v>
      </c>
      <c r="F313" s="240">
        <v>0.144</v>
      </c>
      <c r="G313" s="240">
        <v>0.0855</v>
      </c>
      <c r="H313" s="240">
        <v>0.06677</v>
      </c>
    </row>
    <row r="314" spans="2:8" ht="13.5" customHeight="1" hidden="1" outlineLevel="2">
      <c r="B314" s="313">
        <v>4</v>
      </c>
      <c r="C314" s="240">
        <v>0.0741</v>
      </c>
      <c r="D314" s="240">
        <v>0.1152</v>
      </c>
      <c r="E314" s="240">
        <v>0.1249</v>
      </c>
      <c r="F314" s="240">
        <v>0.1152</v>
      </c>
      <c r="G314" s="240">
        <v>0.077</v>
      </c>
      <c r="H314" s="240">
        <v>0.06177</v>
      </c>
    </row>
    <row r="315" spans="2:8" ht="13.5" customHeight="1" hidden="1" outlineLevel="2">
      <c r="B315" s="313">
        <v>5</v>
      </c>
      <c r="C315" s="314"/>
      <c r="D315" s="240">
        <v>0.1152</v>
      </c>
      <c r="E315" s="240">
        <v>0.0893</v>
      </c>
      <c r="F315" s="240">
        <v>0.0922</v>
      </c>
      <c r="G315" s="240">
        <v>0.0693</v>
      </c>
      <c r="H315" s="240">
        <v>0.05713</v>
      </c>
    </row>
    <row r="316" spans="2:8" ht="13.5" customHeight="1" hidden="1" outlineLevel="2">
      <c r="B316" s="313">
        <v>6</v>
      </c>
      <c r="C316" s="314"/>
      <c r="D316" s="240">
        <v>0.0576</v>
      </c>
      <c r="E316" s="240">
        <v>0.0892</v>
      </c>
      <c r="F316" s="240">
        <v>0.0737</v>
      </c>
      <c r="G316" s="240">
        <v>0.0623</v>
      </c>
      <c r="H316" s="240">
        <v>0.05285</v>
      </c>
    </row>
    <row r="317" spans="2:8" ht="13.5" customHeight="1" hidden="1" outlineLevel="2">
      <c r="B317" s="313">
        <v>7</v>
      </c>
      <c r="C317" s="314"/>
      <c r="D317" s="314"/>
      <c r="E317" s="240">
        <v>0.0893</v>
      </c>
      <c r="F317" s="240">
        <v>0.0655</v>
      </c>
      <c r="G317" s="240">
        <v>0.059</v>
      </c>
      <c r="H317" s="240">
        <v>0.04888</v>
      </c>
    </row>
    <row r="318" spans="2:8" ht="13.5" customHeight="1" hidden="1" outlineLevel="2">
      <c r="B318" s="313">
        <v>8</v>
      </c>
      <c r="C318" s="314"/>
      <c r="D318" s="314"/>
      <c r="E318" s="240">
        <v>0.0446</v>
      </c>
      <c r="F318" s="240">
        <v>0.0655</v>
      </c>
      <c r="G318" s="240">
        <v>0.059</v>
      </c>
      <c r="H318" s="240">
        <v>0.04522</v>
      </c>
    </row>
    <row r="319" spans="2:8" ht="13.5" customHeight="1" hidden="1" outlineLevel="2">
      <c r="B319" s="313">
        <v>9</v>
      </c>
      <c r="C319" s="314"/>
      <c r="D319" s="314"/>
      <c r="E319" s="314"/>
      <c r="F319" s="240">
        <v>0.0656</v>
      </c>
      <c r="G319" s="240">
        <v>0.0591</v>
      </c>
      <c r="H319" s="240">
        <v>0.04462</v>
      </c>
    </row>
    <row r="320" spans="2:8" ht="13.5" customHeight="1" hidden="1" outlineLevel="2">
      <c r="B320" s="313">
        <v>10</v>
      </c>
      <c r="C320" s="314"/>
      <c r="D320" s="314"/>
      <c r="E320" s="314"/>
      <c r="F320" s="240">
        <v>0.0655</v>
      </c>
      <c r="G320" s="240">
        <v>0.059</v>
      </c>
      <c r="H320" s="240">
        <v>0.04461</v>
      </c>
    </row>
    <row r="321" spans="2:8" ht="13.5" customHeight="1" hidden="1" outlineLevel="2">
      <c r="B321" s="313">
        <v>11</v>
      </c>
      <c r="C321" s="314"/>
      <c r="D321" s="314"/>
      <c r="E321" s="314"/>
      <c r="F321" s="240">
        <v>0.0328</v>
      </c>
      <c r="G321" s="240">
        <v>0.0591</v>
      </c>
      <c r="H321" s="240">
        <v>0.04462</v>
      </c>
    </row>
    <row r="322" spans="2:8" ht="13.5" customHeight="1" hidden="1" outlineLevel="2">
      <c r="B322" s="313">
        <v>12</v>
      </c>
      <c r="C322" s="314"/>
      <c r="D322" s="314"/>
      <c r="E322" s="314"/>
      <c r="F322" s="314"/>
      <c r="G322" s="240">
        <v>0.059</v>
      </c>
      <c r="H322" s="240">
        <v>0.04461</v>
      </c>
    </row>
    <row r="323" spans="2:8" ht="13.5" customHeight="1" hidden="1" outlineLevel="2">
      <c r="B323" s="313">
        <v>13</v>
      </c>
      <c r="C323" s="314"/>
      <c r="D323" s="314"/>
      <c r="E323" s="314"/>
      <c r="F323" s="314"/>
      <c r="G323" s="240">
        <v>0.0591</v>
      </c>
      <c r="H323" s="240">
        <v>0.04462</v>
      </c>
    </row>
    <row r="324" spans="2:8" ht="13.5" customHeight="1" hidden="1" outlineLevel="2">
      <c r="B324" s="313">
        <v>14</v>
      </c>
      <c r="C324" s="314"/>
      <c r="D324" s="314"/>
      <c r="E324" s="314"/>
      <c r="F324" s="314"/>
      <c r="G324" s="240">
        <v>0.059</v>
      </c>
      <c r="H324" s="240">
        <v>0.04461</v>
      </c>
    </row>
    <row r="325" spans="2:8" ht="13.5" customHeight="1" hidden="1" outlineLevel="2">
      <c r="B325" s="313">
        <v>15</v>
      </c>
      <c r="C325" s="314"/>
      <c r="D325" s="314"/>
      <c r="E325" s="314"/>
      <c r="F325" s="314"/>
      <c r="G325" s="240">
        <v>0.0591</v>
      </c>
      <c r="H325" s="240">
        <v>0.04462</v>
      </c>
    </row>
    <row r="326" spans="2:8" ht="13.5" customHeight="1" hidden="1" outlineLevel="2">
      <c r="B326" s="313">
        <v>16</v>
      </c>
      <c r="C326" s="314"/>
      <c r="D326" s="314"/>
      <c r="E326" s="314"/>
      <c r="F326" s="314"/>
      <c r="G326" s="240">
        <v>0.0295</v>
      </c>
      <c r="H326" s="240">
        <v>0.04461</v>
      </c>
    </row>
    <row r="327" spans="2:8" ht="13.5" customHeight="1" hidden="1" outlineLevel="2">
      <c r="B327" s="313">
        <v>17</v>
      </c>
      <c r="C327" s="314"/>
      <c r="D327" s="314"/>
      <c r="E327" s="314"/>
      <c r="F327" s="314"/>
      <c r="G327" s="314"/>
      <c r="H327" s="240">
        <v>0.04462</v>
      </c>
    </row>
    <row r="328" spans="2:8" ht="13.5" customHeight="1" hidden="1" outlineLevel="2">
      <c r="B328" s="313">
        <v>18</v>
      </c>
      <c r="C328" s="314"/>
      <c r="D328" s="314"/>
      <c r="E328" s="314"/>
      <c r="F328" s="314"/>
      <c r="G328" s="314"/>
      <c r="H328" s="240">
        <v>0.04461</v>
      </c>
    </row>
    <row r="329" spans="2:8" ht="13.5" customHeight="1" hidden="1" outlineLevel="2">
      <c r="B329" s="313">
        <v>19</v>
      </c>
      <c r="C329" s="314"/>
      <c r="D329" s="314"/>
      <c r="E329" s="314"/>
      <c r="F329" s="314"/>
      <c r="G329" s="314"/>
      <c r="H329" s="240">
        <v>0.04462</v>
      </c>
    </row>
    <row r="330" spans="2:8" ht="13.5" customHeight="1" hidden="1" outlineLevel="2">
      <c r="B330" s="313">
        <v>20</v>
      </c>
      <c r="C330" s="314"/>
      <c r="D330" s="314"/>
      <c r="E330" s="314"/>
      <c r="F330" s="314"/>
      <c r="G330" s="314"/>
      <c r="H330" s="240">
        <v>0.04461</v>
      </c>
    </row>
    <row r="331" spans="2:8" ht="13.5" customHeight="1" hidden="1" outlineLevel="2">
      <c r="B331" s="313">
        <v>21</v>
      </c>
      <c r="C331" s="314"/>
      <c r="D331" s="314"/>
      <c r="E331" s="314"/>
      <c r="F331" s="314"/>
      <c r="G331" s="314"/>
      <c r="H331" s="240">
        <v>0.02231</v>
      </c>
    </row>
    <row r="332" spans="1:11" s="174" customFormat="1" ht="13.5" customHeight="1" hidden="1" outlineLevel="2">
      <c r="A332" s="315"/>
      <c r="B332" s="181" t="s">
        <v>221</v>
      </c>
      <c r="C332" s="316">
        <f aca="true" t="shared" si="8" ref="C332:H332">SUM(C311:C331)</f>
        <v>1</v>
      </c>
      <c r="D332" s="316">
        <f t="shared" si="8"/>
        <v>0.9999999999999999</v>
      </c>
      <c r="E332" s="316">
        <f t="shared" si="8"/>
        <v>1.0000000000000002</v>
      </c>
      <c r="F332" s="317">
        <f t="shared" si="8"/>
        <v>1</v>
      </c>
      <c r="G332" s="317">
        <f t="shared" si="8"/>
        <v>1.0000000000000002</v>
      </c>
      <c r="H332" s="317">
        <f t="shared" si="8"/>
        <v>1.0000000000000002</v>
      </c>
      <c r="I332" s="241"/>
      <c r="J332" s="241"/>
      <c r="K332" s="241"/>
    </row>
    <row r="333" spans="1:11" s="174" customFormat="1" ht="13.5" customHeight="1" hidden="1" outlineLevel="2">
      <c r="A333" s="315"/>
      <c r="B333" s="213" t="s">
        <v>222</v>
      </c>
      <c r="C333" s="213"/>
      <c r="D333" s="213"/>
      <c r="E333" s="213"/>
      <c r="F333" s="318"/>
      <c r="G333" s="318"/>
      <c r="H333" s="241"/>
      <c r="I333" s="241"/>
      <c r="J333" s="241"/>
      <c r="K333" s="241"/>
    </row>
    <row r="334" spans="1:11" s="174" customFormat="1" ht="6" customHeight="1" hidden="1" outlineLevel="1">
      <c r="A334" s="315"/>
      <c r="F334" s="241"/>
      <c r="G334" s="241"/>
      <c r="H334" s="241"/>
      <c r="I334" s="241"/>
      <c r="J334" s="241"/>
      <c r="K334" s="241"/>
    </row>
    <row r="335" spans="2:6" ht="13.5" customHeight="1" hidden="1" outlineLevel="1">
      <c r="B335" s="174" t="s">
        <v>223</v>
      </c>
      <c r="D335" s="9"/>
      <c r="E335" s="104"/>
      <c r="F335" s="272">
        <v>10</v>
      </c>
    </row>
    <row r="336" ht="6" customHeight="1" hidden="1" outlineLevel="1"/>
    <row r="337" spans="2:11" ht="13.5" customHeight="1" hidden="1" outlineLevel="1">
      <c r="B337" s="302" t="str">
        <f aca="true" t="shared" si="9" ref="B337:C341">B300</f>
        <v>2017 E</v>
      </c>
      <c r="C337" s="34">
        <f t="shared" si="9"/>
        <v>-8563605400.000001</v>
      </c>
      <c r="G337" s="34">
        <f>$C337*HLOOKUP($F$335,$C$310:$H$331,COUNTA($F337:F337)+1+2)</f>
        <v>-1541448972</v>
      </c>
      <c r="H337" s="34">
        <f>$C337*HLOOKUP($F$335,$C$310:$H$331,COUNTA($F337:G337)+1+2)</f>
        <v>-1233159177.6000001</v>
      </c>
      <c r="I337" s="34">
        <f>$C337*HLOOKUP($F$335,$C$310:$H$331,COUNTA($F337:H337)+1+2)</f>
        <v>-986527342.08</v>
      </c>
      <c r="J337" s="34">
        <f>$C337*HLOOKUP($F$335,$C$310:$H$331,COUNTA($F337:I337)+1+2)</f>
        <v>-789564417.8800001</v>
      </c>
      <c r="K337" s="34">
        <f>$C337*HLOOKUP($F$335,$C$310:$H$331,COUNTA($F337:J337)+1+2)</f>
        <v>-631137717.9800001</v>
      </c>
    </row>
    <row r="338" spans="2:11" ht="13.5" customHeight="1" hidden="1" outlineLevel="1">
      <c r="B338" s="302" t="str">
        <f t="shared" si="9"/>
        <v>2018 E</v>
      </c>
      <c r="C338" s="34">
        <f t="shared" si="9"/>
        <v>-8734877508</v>
      </c>
      <c r="G338" s="319"/>
      <c r="H338" s="34">
        <f>$C338*HLOOKUP($F$335,$C$310:$H$331,COUNTA($F338:G338)+1+2)</f>
        <v>-1572277951.44</v>
      </c>
      <c r="I338" s="34">
        <f>$C338*HLOOKUP($F$335,$C$310:$H$331,COUNTA($F338:H338)+1+2)</f>
        <v>-1257822361.152</v>
      </c>
      <c r="J338" s="34">
        <f>$C338*HLOOKUP($F$335,$C$310:$H$331,COUNTA($F338:I338)+1+2)</f>
        <v>-1006257888.9216</v>
      </c>
      <c r="K338" s="34">
        <f>$C338*HLOOKUP($F$335,$C$310:$H$331,COUNTA($F338:J338)+1+2)</f>
        <v>-805355706.2376001</v>
      </c>
    </row>
    <row r="339" spans="2:11" ht="13.5" customHeight="1" hidden="1" outlineLevel="1">
      <c r="B339" s="302" t="str">
        <f t="shared" si="9"/>
        <v>2019 E</v>
      </c>
      <c r="C339" s="34">
        <f t="shared" si="9"/>
        <v>-9171621383.400002</v>
      </c>
      <c r="G339" s="319"/>
      <c r="H339" s="319"/>
      <c r="I339" s="34">
        <f>$C339*HLOOKUP($F$335,$C$310:$H$331,COUNTA($F339:H339)+1+2)</f>
        <v>-1650891849.0120003</v>
      </c>
      <c r="J339" s="34">
        <f>$C339*HLOOKUP($F$335,$C$310:$H$331,COUNTA($F339:I339)+1+2)</f>
        <v>-1320713479.2096002</v>
      </c>
      <c r="K339" s="34">
        <f>$C339*HLOOKUP($F$335,$C$310:$H$331,COUNTA($F339:J339)+1+2)</f>
        <v>-1056570783.3676802</v>
      </c>
    </row>
    <row r="340" spans="2:11" ht="13.5" customHeight="1" hidden="1" outlineLevel="1">
      <c r="B340" s="302" t="str">
        <f t="shared" si="9"/>
        <v>2020 E</v>
      </c>
      <c r="C340" s="34">
        <f t="shared" si="9"/>
        <v>-9721918666.404001</v>
      </c>
      <c r="G340" s="319"/>
      <c r="H340" s="319"/>
      <c r="I340" s="319"/>
      <c r="J340" s="34">
        <f>$C340*HLOOKUP($F$335,$C$310:$H$331,COUNTA($F340:I340)+1+2)</f>
        <v>-1749945359.9527202</v>
      </c>
      <c r="K340" s="34">
        <f>$C340*HLOOKUP($F$335,$C$310:$H$331,COUNTA($F340:J340)+1+2)</f>
        <v>-1399956287.962176</v>
      </c>
    </row>
    <row r="341" spans="2:11" ht="13.5" customHeight="1" hidden="1" outlineLevel="1">
      <c r="B341" s="302" t="str">
        <f t="shared" si="9"/>
        <v>2021 E</v>
      </c>
      <c r="C341" s="34">
        <f t="shared" si="9"/>
        <v>-10402452973.052284</v>
      </c>
      <c r="G341" s="319"/>
      <c r="H341" s="319"/>
      <c r="I341" s="319"/>
      <c r="J341" s="319"/>
      <c r="K341" s="34">
        <f>$C341*HLOOKUP($F$335,$C$310:$H$331,COUNTA($F341:J341)+1+2)</f>
        <v>-1872441535.1494112</v>
      </c>
    </row>
    <row r="342" spans="2:11" ht="13.5" customHeight="1" hidden="1" outlineLevel="1">
      <c r="B342" s="216" t="s">
        <v>224</v>
      </c>
      <c r="C342" s="216"/>
      <c r="D342" s="216"/>
      <c r="E342" s="216"/>
      <c r="F342" s="320"/>
      <c r="G342" s="219">
        <f>SUM(G$337:G$341)</f>
        <v>-1541448972</v>
      </c>
      <c r="H342" s="219">
        <f>SUM(H$337:H$341)</f>
        <v>-2805437129.04</v>
      </c>
      <c r="I342" s="219">
        <f>SUM(I$337:I$341)</f>
        <v>-3895241552.2440004</v>
      </c>
      <c r="J342" s="219">
        <f>SUM(J$337:J$341)</f>
        <v>-4866481145.963921</v>
      </c>
      <c r="K342" s="219">
        <f>SUM(K$337:K$341)</f>
        <v>-5765462030.696868</v>
      </c>
    </row>
    <row r="343" spans="2:11" ht="13.5" customHeight="1" hidden="1" outlineLevel="1">
      <c r="B343" s="170" t="s">
        <v>225</v>
      </c>
      <c r="C343" s="321"/>
      <c r="D343" s="172"/>
      <c r="E343" s="172"/>
      <c r="F343" s="89"/>
      <c r="G343" s="89"/>
      <c r="H343" s="89"/>
      <c r="I343" s="89"/>
      <c r="J343" s="89"/>
      <c r="K343" s="90"/>
    </row>
    <row r="344" spans="2:11" ht="6" customHeight="1" hidden="1" outlineLevel="1">
      <c r="B344" s="322"/>
      <c r="C344" s="323"/>
      <c r="D344" s="168"/>
      <c r="E344" s="168"/>
      <c r="F344" s="305"/>
      <c r="G344" s="305"/>
      <c r="H344" s="305"/>
      <c r="I344" s="305"/>
      <c r="J344" s="305"/>
      <c r="K344" s="305"/>
    </row>
    <row r="345" spans="2:6" ht="13.5" customHeight="1" hidden="1" outlineLevel="1">
      <c r="B345" s="213" t="s">
        <v>226</v>
      </c>
      <c r="C345" s="168"/>
      <c r="D345" s="168"/>
      <c r="E345" s="104"/>
      <c r="F345" s="297">
        <v>1</v>
      </c>
    </row>
    <row r="346" ht="6" customHeight="1" hidden="1" outlineLevel="1"/>
    <row r="347" spans="2:11" ht="13.5" customHeight="1" hidden="1" outlineLevel="1">
      <c r="B347" s="213" t="s">
        <v>227</v>
      </c>
      <c r="C347" s="213"/>
      <c r="D347" s="213"/>
      <c r="E347" s="213"/>
      <c r="F347" s="318"/>
      <c r="G347" s="108">
        <f>CHOOSE($F345+1,G$305,G$342)</f>
        <v>-1541448972</v>
      </c>
      <c r="H347" s="108">
        <f>CHOOSE($F345+1,H$305,H$342)</f>
        <v>-2805437129.04</v>
      </c>
      <c r="I347" s="108">
        <f>CHOOSE($F345+1,I$305,I$342)</f>
        <v>-3895241552.2440004</v>
      </c>
      <c r="J347" s="108">
        <f>CHOOSE($F345+1,J$305,J$342)</f>
        <v>-4866481145.963921</v>
      </c>
      <c r="K347" s="108">
        <f>CHOOSE($F345+1,K$305,K$342)</f>
        <v>-5765462030.696868</v>
      </c>
    </row>
    <row r="348" spans="2:11" ht="13.5" customHeight="1" hidden="1" outlineLevel="1">
      <c r="B348" s="213" t="s">
        <v>228</v>
      </c>
      <c r="C348" s="202"/>
      <c r="D348" s="202"/>
      <c r="E348" s="200"/>
      <c r="F348" s="305"/>
      <c r="G348" s="34">
        <f>G$306</f>
        <v>-61168609.99999952</v>
      </c>
      <c r="H348" s="34">
        <f>H$306</f>
        <v>4219410717.8</v>
      </c>
      <c r="I348" s="34">
        <f>I$306</f>
        <v>5158287712.6900015</v>
      </c>
      <c r="J348" s="34">
        <f>J$306</f>
        <v>6246216706.311401</v>
      </c>
      <c r="K348" s="34">
        <f>K$306</f>
        <v>7433666526.8202</v>
      </c>
    </row>
    <row r="349" spans="2:11" ht="13.5" customHeight="1" hidden="1" outlineLevel="1">
      <c r="B349" s="213" t="s">
        <v>179</v>
      </c>
      <c r="C349" s="202"/>
      <c r="D349" s="202"/>
      <c r="E349" s="200"/>
      <c r="F349" s="305"/>
      <c r="G349" s="34"/>
      <c r="H349" s="34"/>
      <c r="I349" s="34"/>
      <c r="J349" s="34"/>
      <c r="K349" s="34"/>
    </row>
    <row r="350" spans="2:11" ht="13.5" customHeight="1" hidden="1" outlineLevel="1">
      <c r="B350" s="181" t="s">
        <v>229</v>
      </c>
      <c r="C350" s="181"/>
      <c r="D350" s="181"/>
      <c r="E350" s="181"/>
      <c r="F350" s="304"/>
      <c r="G350" s="69">
        <f>SUM(G$347:G$349)</f>
        <v>-1602617581.9999995</v>
      </c>
      <c r="H350" s="69">
        <f>SUM(H$347:H$349)</f>
        <v>1413973588.7600002</v>
      </c>
      <c r="I350" s="69">
        <f>SUM(I$347:I$349)</f>
        <v>1263046160.446001</v>
      </c>
      <c r="J350" s="69">
        <f>SUM(J$347:J$349)</f>
        <v>1379735560.3474808</v>
      </c>
      <c r="K350" s="69">
        <f>SUM(K$347:K$349)</f>
        <v>1668204496.123332</v>
      </c>
    </row>
    <row r="351" spans="2:12" ht="22.5" collapsed="1">
      <c r="B351" s="15" t="s">
        <v>291</v>
      </c>
      <c r="C351" s="16"/>
      <c r="D351" s="16"/>
      <c r="E351" s="16"/>
      <c r="F351" s="16"/>
      <c r="G351" s="16"/>
      <c r="H351" s="16"/>
      <c r="I351" s="17" t="str">
        <f>"Scenario: "</f>
        <v>Scenario: </v>
      </c>
      <c r="J351" s="18" t="str">
        <f>scenario</f>
        <v>Downside</v>
      </c>
      <c r="K351" s="19"/>
      <c r="L351" s="20"/>
    </row>
    <row r="352" spans="2:11" ht="20.25" hidden="1" outlineLevel="1">
      <c r="B352" s="164"/>
      <c r="C352" s="165"/>
      <c r="D352" s="165"/>
      <c r="E352" s="166"/>
      <c r="F352" s="167"/>
      <c r="G352" s="372" t="s">
        <v>44</v>
      </c>
      <c r="H352" s="372"/>
      <c r="I352" s="372"/>
      <c r="J352" s="372"/>
      <c r="K352" s="372"/>
    </row>
    <row r="353" spans="2:11" ht="13.5" customHeight="1" hidden="1" outlineLevel="1" thickBot="1">
      <c r="B353" s="101" t="str">
        <f>$B$5</f>
        <v>($ in Millions)</v>
      </c>
      <c r="C353" s="101"/>
      <c r="D353" s="101"/>
      <c r="E353" s="101"/>
      <c r="F353" s="102"/>
      <c r="G353" s="102" t="str">
        <f>G$5</f>
        <v>2017 E</v>
      </c>
      <c r="H353" s="102" t="str">
        <f>H$5</f>
        <v>2018 E</v>
      </c>
      <c r="I353" s="102" t="str">
        <f>I$5</f>
        <v>2019 E</v>
      </c>
      <c r="J353" s="102" t="str">
        <f>J$5</f>
        <v>2020 E</v>
      </c>
      <c r="K353" s="102" t="str">
        <f>K$5</f>
        <v>2021 E</v>
      </c>
    </row>
    <row r="354" spans="2:11" ht="13.5" customHeight="1" hidden="1" outlineLevel="1">
      <c r="B354" s="213" t="s">
        <v>230</v>
      </c>
      <c r="C354" s="213"/>
      <c r="D354" s="213"/>
      <c r="E354" s="213"/>
      <c r="F354" s="318"/>
      <c r="G354" s="108">
        <f>F$357</f>
        <v>9494000000</v>
      </c>
      <c r="H354" s="108">
        <f>G$357</f>
        <v>10253520000</v>
      </c>
      <c r="I354" s="108">
        <f>H$357</f>
        <v>11073801600</v>
      </c>
      <c r="J354" s="108">
        <f>I$357</f>
        <v>11959705728</v>
      </c>
      <c r="K354" s="108">
        <f>J$357</f>
        <v>12916482186.24</v>
      </c>
    </row>
    <row r="355" spans="2:11" ht="13.5" customHeight="1" hidden="1" outlineLevel="1">
      <c r="B355" s="213" t="s">
        <v>231</v>
      </c>
      <c r="C355" s="213"/>
      <c r="D355" s="213"/>
      <c r="E355" s="213"/>
      <c r="F355" s="324">
        <v>0.2</v>
      </c>
      <c r="G355" s="34">
        <f>$F$355*G$354</f>
        <v>1898800000</v>
      </c>
      <c r="H355" s="34">
        <f>$F$355*H$354</f>
        <v>2050704000</v>
      </c>
      <c r="I355" s="34">
        <f>$F$355*I$354</f>
        <v>2214760320</v>
      </c>
      <c r="J355" s="34">
        <f>$F$355*J$354</f>
        <v>2391941145.6</v>
      </c>
      <c r="K355" s="34">
        <f>$F$355*K$354</f>
        <v>2583296437.248</v>
      </c>
    </row>
    <row r="356" spans="2:11" ht="13.5" customHeight="1" hidden="1" outlineLevel="1">
      <c r="B356" s="213" t="s">
        <v>232</v>
      </c>
      <c r="C356" s="213"/>
      <c r="D356" s="213"/>
      <c r="E356" s="213"/>
      <c r="F356" s="318"/>
      <c r="G356" s="34">
        <f>-(G$354+G$355)/$F$297</f>
        <v>-1139280000</v>
      </c>
      <c r="H356" s="34">
        <f>-(H$354+H$355)/$F$297</f>
        <v>-1230422400</v>
      </c>
      <c r="I356" s="34">
        <f>-(I$354+I$355)/$F$297</f>
        <v>-1328856192</v>
      </c>
      <c r="J356" s="34">
        <f>-(J$354+J$355)/$F$297</f>
        <v>-1435164687.3600001</v>
      </c>
      <c r="K356" s="34">
        <f>-(K$354+K$355)/$F$297</f>
        <v>-1549977862.3488</v>
      </c>
    </row>
    <row r="357" spans="2:11" ht="13.5" customHeight="1" hidden="1" outlineLevel="1">
      <c r="B357" s="181" t="s">
        <v>233</v>
      </c>
      <c r="C357" s="181"/>
      <c r="D357" s="181"/>
      <c r="E357" s="181"/>
      <c r="F357" s="69">
        <f>F$66</f>
        <v>9494000000</v>
      </c>
      <c r="G357" s="69">
        <f>SUM(G$354:G$356)</f>
        <v>10253520000</v>
      </c>
      <c r="H357" s="69">
        <f>SUM(H$354:H$356)</f>
        <v>11073801600</v>
      </c>
      <c r="I357" s="69">
        <f>SUM(I$354:I$356)</f>
        <v>11959705728</v>
      </c>
      <c r="J357" s="69">
        <f>SUM(J$354:J$356)</f>
        <v>12916482186.24</v>
      </c>
      <c r="K357" s="69">
        <f>SUM(K$354:K$356)</f>
        <v>13949800761.139198</v>
      </c>
    </row>
    <row r="358" spans="1:12" ht="22.5" collapsed="1">
      <c r="A358" s="14"/>
      <c r="B358" s="15" t="s">
        <v>292</v>
      </c>
      <c r="C358" s="16"/>
      <c r="D358" s="16"/>
      <c r="E358" s="16"/>
      <c r="F358" s="16"/>
      <c r="G358" s="16"/>
      <c r="H358" s="16"/>
      <c r="I358" s="17" t="str">
        <f>"Scenario: "</f>
        <v>Scenario: </v>
      </c>
      <c r="J358" s="18" t="str">
        <f>scenario</f>
        <v>Downside</v>
      </c>
      <c r="K358" s="19"/>
      <c r="L358" s="177"/>
    </row>
    <row r="359" spans="2:11" ht="20.25" hidden="1" outlineLevel="1">
      <c r="B359" s="164"/>
      <c r="C359" s="165"/>
      <c r="D359" s="165"/>
      <c r="E359" s="166"/>
      <c r="F359" s="167"/>
      <c r="G359" s="372" t="s">
        <v>44</v>
      </c>
      <c r="H359" s="372"/>
      <c r="I359" s="372"/>
      <c r="J359" s="372"/>
      <c r="K359" s="372"/>
    </row>
    <row r="360" spans="2:11" ht="13.5" customHeight="1" hidden="1" outlineLevel="1" thickBot="1">
      <c r="B360" s="101" t="str">
        <f>$B$5</f>
        <v>($ in Millions)</v>
      </c>
      <c r="C360" s="101"/>
      <c r="D360" s="101"/>
      <c r="E360" s="101"/>
      <c r="F360" s="102"/>
      <c r="G360" s="102" t="str">
        <f>G$5</f>
        <v>2017 E</v>
      </c>
      <c r="H360" s="102" t="str">
        <f>H$5</f>
        <v>2018 E</v>
      </c>
      <c r="I360" s="102" t="str">
        <f>I$5</f>
        <v>2019 E</v>
      </c>
      <c r="J360" s="102" t="str">
        <f>J$5</f>
        <v>2020 E</v>
      </c>
      <c r="K360" s="102" t="str">
        <f>K$5</f>
        <v>2021 E</v>
      </c>
    </row>
    <row r="361" spans="1:11" s="9" customFormat="1" ht="4.5" customHeight="1" hidden="1" outlineLevel="1">
      <c r="A361" s="1"/>
      <c r="B361" s="168"/>
      <c r="C361" s="168"/>
      <c r="D361" s="168"/>
      <c r="E361" s="104"/>
      <c r="F361" s="105"/>
      <c r="G361" s="105"/>
      <c r="H361" s="105"/>
      <c r="I361" s="105"/>
      <c r="J361" s="105"/>
      <c r="K361" s="11"/>
    </row>
    <row r="362" spans="2:11" ht="13.5" customHeight="1" hidden="1" outlineLevel="1">
      <c r="B362" s="174" t="s">
        <v>234</v>
      </c>
      <c r="G362" s="260">
        <v>0.38145</v>
      </c>
      <c r="H362" s="325">
        <f>G$362</f>
        <v>0.38145</v>
      </c>
      <c r="I362" s="325">
        <f>H$362</f>
        <v>0.38145</v>
      </c>
      <c r="J362" s="325">
        <f>I$362</f>
        <v>0.38145</v>
      </c>
      <c r="K362" s="325">
        <f>J$362</f>
        <v>0.38145</v>
      </c>
    </row>
    <row r="363" spans="2:11" ht="13.5" customHeight="1" hidden="1" outlineLevel="1">
      <c r="B363" s="174" t="s">
        <v>235</v>
      </c>
      <c r="G363" s="260">
        <v>0.03</v>
      </c>
      <c r="H363" s="325">
        <f>G$363</f>
        <v>0.03</v>
      </c>
      <c r="I363" s="325">
        <f>H$363</f>
        <v>0.03</v>
      </c>
      <c r="J363" s="325">
        <f>I$363</f>
        <v>0.03</v>
      </c>
      <c r="K363" s="325">
        <f>J$363</f>
        <v>0.03</v>
      </c>
    </row>
    <row r="364" spans="2:11" ht="13.5" customHeight="1" hidden="1" outlineLevel="1">
      <c r="B364" s="174" t="s">
        <v>236</v>
      </c>
      <c r="F364" s="326"/>
      <c r="G364" s="325">
        <f>G$362*(1-G$363)+G$363</f>
        <v>0.40000650000000004</v>
      </c>
      <c r="H364" s="325">
        <f>H$362*(1-H$363)+H$363</f>
        <v>0.40000650000000004</v>
      </c>
      <c r="I364" s="325">
        <f>I$362*(1-I$363)+I$363</f>
        <v>0.40000650000000004</v>
      </c>
      <c r="J364" s="325">
        <f>J$362*(1-J$363)+J$363</f>
        <v>0.40000650000000004</v>
      </c>
      <c r="K364" s="325">
        <f>K$362*(1-K$363)+K$363</f>
        <v>0.40000650000000004</v>
      </c>
    </row>
    <row r="365" spans="2:11" ht="13.5" customHeight="1" hidden="1" outlineLevel="1">
      <c r="B365" s="170" t="s">
        <v>237</v>
      </c>
      <c r="C365" s="321"/>
      <c r="D365" s="172"/>
      <c r="E365" s="172"/>
      <c r="F365" s="89"/>
      <c r="G365" s="89"/>
      <c r="H365" s="89"/>
      <c r="I365" s="89"/>
      <c r="J365" s="89"/>
      <c r="K365" s="90"/>
    </row>
    <row r="366" spans="2:11" ht="13.5" customHeight="1" hidden="1" outlineLevel="1">
      <c r="B366" s="327" t="s">
        <v>238</v>
      </c>
      <c r="C366" s="327"/>
      <c r="D366" s="327"/>
      <c r="E366" s="327"/>
      <c r="F366" s="328"/>
      <c r="G366" s="108">
        <f>G$30</f>
        <v>25514261530</v>
      </c>
      <c r="H366" s="108">
        <f>H$30</f>
        <v>25972985472.040657</v>
      </c>
      <c r="I366" s="108">
        <f>I$30</f>
        <v>26766960848.03251</v>
      </c>
      <c r="J366" s="108">
        <f>J$30</f>
        <v>27709486642.28112</v>
      </c>
      <c r="K366" s="108">
        <f>K$30</f>
        <v>28820782968.09785</v>
      </c>
    </row>
    <row r="367" spans="2:11" ht="13.5" customHeight="1" hidden="1" outlineLevel="1">
      <c r="B367" s="329" t="s">
        <v>239</v>
      </c>
      <c r="C367" s="329"/>
      <c r="D367" s="329"/>
      <c r="E367" s="329"/>
      <c r="F367" s="236"/>
      <c r="G367" s="46">
        <f>-G$277*(1-$F$283)</f>
        <v>579850199.9999999</v>
      </c>
      <c r="H367" s="46">
        <f>-H$277*(1-$F$283)</f>
        <v>595281680.9999999</v>
      </c>
      <c r="I367" s="46">
        <f>-I$277*(1-$F$283)</f>
        <v>611146646.0549998</v>
      </c>
      <c r="J367" s="46">
        <f>-J$277*(1-$F$283)</f>
        <v>627457657.7810248</v>
      </c>
      <c r="K367" s="46">
        <f>-K$277*(1-$F$283)</f>
        <v>644227649.0439962</v>
      </c>
    </row>
    <row r="368" spans="2:11" ht="13.5" customHeight="1" hidden="1" outlineLevel="1">
      <c r="B368" s="329" t="s">
        <v>240</v>
      </c>
      <c r="C368" s="329"/>
      <c r="D368" s="329"/>
      <c r="E368" s="329"/>
      <c r="F368" s="236"/>
      <c r="G368" s="34">
        <f>ABS(G$307)</f>
        <v>4342971310</v>
      </c>
      <c r="H368" s="34">
        <f>ABS(H$307)</f>
        <v>4429830736.2</v>
      </c>
      <c r="I368" s="34">
        <f>ABS(I$307)</f>
        <v>4651322273.009999</v>
      </c>
      <c r="J368" s="34">
        <f>ABS(J$307)</f>
        <v>4930401609.3906</v>
      </c>
      <c r="K368" s="34">
        <f>ABS(K$307)</f>
        <v>5275529722.047943</v>
      </c>
    </row>
    <row r="369" spans="2:11" ht="13.5" customHeight="1" hidden="1" outlineLevel="1">
      <c r="B369" s="329" t="s">
        <v>241</v>
      </c>
      <c r="C369" s="329"/>
      <c r="D369" s="329"/>
      <c r="E369" s="329"/>
      <c r="F369" s="236"/>
      <c r="G369" s="34">
        <f>G$350</f>
        <v>-1602617581.9999995</v>
      </c>
      <c r="H369" s="34">
        <f>H$350</f>
        <v>1413973588.7600002</v>
      </c>
      <c r="I369" s="34">
        <f>I$350</f>
        <v>1263046160.446001</v>
      </c>
      <c r="J369" s="34">
        <f>J$350</f>
        <v>1379735560.3474808</v>
      </c>
      <c r="K369" s="34">
        <f>K$350</f>
        <v>1668204496.123332</v>
      </c>
    </row>
    <row r="370" spans="2:11" ht="13.5" customHeight="1" hidden="1" outlineLevel="1">
      <c r="B370" s="330" t="s">
        <v>242</v>
      </c>
      <c r="C370" s="331"/>
      <c r="D370" s="331"/>
      <c r="E370" s="331"/>
      <c r="F370" s="332"/>
      <c r="G370" s="69">
        <f>SUM(G$366:G$369)</f>
        <v>28834465458</v>
      </c>
      <c r="H370" s="69">
        <f>SUM(H$366:H$369)</f>
        <v>32412071478.000656</v>
      </c>
      <c r="I370" s="69">
        <f>SUM(I$366:I$369)</f>
        <v>33292475927.54351</v>
      </c>
      <c r="J370" s="69">
        <f>SUM(J$366:J$369)</f>
        <v>34647081469.800224</v>
      </c>
      <c r="K370" s="69">
        <f>SUM(K$366:K$369)</f>
        <v>36408744835.31312</v>
      </c>
    </row>
    <row r="371" spans="2:11" ht="13.5" customHeight="1" hidden="1" outlineLevel="1">
      <c r="B371" s="174" t="s">
        <v>243</v>
      </c>
      <c r="F371" s="176"/>
      <c r="G371" s="34">
        <f>-G$362*G$370</f>
        <v>-10998906848.9541</v>
      </c>
      <c r="H371" s="34">
        <f>-H$362*H$370</f>
        <v>-12363584665.28335</v>
      </c>
      <c r="I371" s="34">
        <f>-I$362*I$370</f>
        <v>-12699414942.561472</v>
      </c>
      <c r="J371" s="34">
        <f>-J$362*J$370</f>
        <v>-13216129226.655296</v>
      </c>
      <c r="K371" s="34">
        <f>-K$362*K$370</f>
        <v>-13888115717.43019</v>
      </c>
    </row>
    <row r="372" spans="2:11" ht="13.5" customHeight="1" hidden="1" outlineLevel="1">
      <c r="B372" s="174" t="s">
        <v>244</v>
      </c>
      <c r="F372" s="333"/>
      <c r="G372" s="34">
        <f>-G$363*G$370</f>
        <v>-865033963.74</v>
      </c>
      <c r="H372" s="34">
        <f>-H$363*H$370</f>
        <v>-972362144.3400197</v>
      </c>
      <c r="I372" s="34">
        <f>-I$363*I$370</f>
        <v>-998774277.8263053</v>
      </c>
      <c r="J372" s="34">
        <f>-J$363*J$370</f>
        <v>-1039412444.0940067</v>
      </c>
      <c r="K372" s="34">
        <f>-K$363*K$370</f>
        <v>-1092262345.0593934</v>
      </c>
    </row>
    <row r="373" spans="2:11" ht="13.5" customHeight="1" hidden="1" outlineLevel="1">
      <c r="B373" s="330" t="s">
        <v>245</v>
      </c>
      <c r="C373" s="331"/>
      <c r="D373" s="331"/>
      <c r="E373" s="331"/>
      <c r="F373" s="332"/>
      <c r="G373" s="69">
        <f>G$371+G$372</f>
        <v>-11863940812.6941</v>
      </c>
      <c r="H373" s="69">
        <f>H$371+H$372</f>
        <v>-13335946809.62337</v>
      </c>
      <c r="I373" s="69">
        <f>I$371+I$372</f>
        <v>-13698189220.387777</v>
      </c>
      <c r="J373" s="69">
        <f>J$371+J$372</f>
        <v>-14255541670.749304</v>
      </c>
      <c r="K373" s="69">
        <f>K$371+K$372</f>
        <v>-14980378062.489582</v>
      </c>
    </row>
    <row r="374" spans="2:11" ht="13.5" customHeight="1" hidden="1" outlineLevel="1">
      <c r="B374" s="4" t="s">
        <v>246</v>
      </c>
      <c r="C374" s="9"/>
      <c r="D374" s="9"/>
      <c r="E374" s="9"/>
      <c r="F374" s="334"/>
      <c r="G374" s="34">
        <f>G$375-G$373</f>
        <v>5219519910.608954</v>
      </c>
      <c r="H374" s="34">
        <f>H$375-H$373</f>
        <v>6618019326.659431</v>
      </c>
      <c r="I374" s="34">
        <f>I$375-I$373</f>
        <v>6775999120.525511</v>
      </c>
      <c r="J374" s="34">
        <f>J$375-J$373</f>
        <v>7073115646.364897</v>
      </c>
      <c r="K374" s="34">
        <f>K$375-K$373</f>
        <v>7473758781.628037</v>
      </c>
    </row>
    <row r="375" spans="2:12" ht="13.5" customHeight="1" hidden="1" outlineLevel="1">
      <c r="B375" s="330" t="s">
        <v>247</v>
      </c>
      <c r="C375" s="330"/>
      <c r="D375" s="330"/>
      <c r="E375" s="330"/>
      <c r="F375" s="335"/>
      <c r="G375" s="69">
        <f>G$31</f>
        <v>-6644420902.085145</v>
      </c>
      <c r="H375" s="69">
        <f>H$31</f>
        <v>-6717927482.963938</v>
      </c>
      <c r="I375" s="69">
        <f>I$31</f>
        <v>-6922190099.862267</v>
      </c>
      <c r="J375" s="69">
        <f>J$31</f>
        <v>-7182426024.384407</v>
      </c>
      <c r="K375" s="69">
        <f>K$31</f>
        <v>-7506619280.861545</v>
      </c>
      <c r="L375" s="9"/>
    </row>
    <row r="376" spans="2:11" ht="6" customHeight="1" hidden="1" outlineLevel="1">
      <c r="B376" s="329" t="s">
        <v>154</v>
      </c>
      <c r="C376" s="329"/>
      <c r="D376" s="329"/>
      <c r="E376" s="329"/>
      <c r="F376" s="236"/>
      <c r="G376" s="236"/>
      <c r="H376" s="236"/>
      <c r="I376" s="236"/>
      <c r="J376" s="236"/>
      <c r="K376" s="236"/>
    </row>
    <row r="377" spans="2:12" ht="13.5" customHeight="1" hidden="1" outlineLevel="1">
      <c r="B377" s="174" t="s">
        <v>248</v>
      </c>
      <c r="F377" s="176"/>
      <c r="G377" s="108">
        <f>F$379</f>
        <v>1730000000</v>
      </c>
      <c r="H377" s="108">
        <f>G$379</f>
        <v>6949519910.608954</v>
      </c>
      <c r="I377" s="108">
        <f>H$379</f>
        <v>13567539237.268387</v>
      </c>
      <c r="J377" s="108">
        <f>I$379</f>
        <v>20343538357.7939</v>
      </c>
      <c r="K377" s="108">
        <f>J$379</f>
        <v>27416654004.1588</v>
      </c>
      <c r="L377" s="9"/>
    </row>
    <row r="378" spans="2:12" ht="13.5" customHeight="1" hidden="1" outlineLevel="1">
      <c r="B378" s="174" t="s">
        <v>249</v>
      </c>
      <c r="F378" s="334"/>
      <c r="G378" s="34">
        <f>G$374</f>
        <v>5219519910.608954</v>
      </c>
      <c r="H378" s="34">
        <f>H$374</f>
        <v>6618019326.659431</v>
      </c>
      <c r="I378" s="34">
        <f>I$374</f>
        <v>6775999120.525511</v>
      </c>
      <c r="J378" s="34">
        <f>J$374</f>
        <v>7073115646.364897</v>
      </c>
      <c r="K378" s="34">
        <f>K$374</f>
        <v>7473758781.628037</v>
      </c>
      <c r="L378" s="9"/>
    </row>
    <row r="379" spans="2:12" ht="13.5" customHeight="1" hidden="1" outlineLevel="1">
      <c r="B379" s="75" t="s">
        <v>250</v>
      </c>
      <c r="C379" s="75"/>
      <c r="D379" s="75"/>
      <c r="E379" s="75"/>
      <c r="F379" s="52">
        <f>F$89</f>
        <v>1730000000</v>
      </c>
      <c r="G379" s="52">
        <f>G$377+G$378</f>
        <v>6949519910.608954</v>
      </c>
      <c r="H379" s="52">
        <f>H$377+H$378</f>
        <v>13567539237.268387</v>
      </c>
      <c r="I379" s="52">
        <f>I$377+I$378</f>
        <v>20343538357.7939</v>
      </c>
      <c r="J379" s="52">
        <f>J$377+J$378</f>
        <v>27416654004.1588</v>
      </c>
      <c r="K379" s="52">
        <f>K$377+K$378</f>
        <v>34890412785.786835</v>
      </c>
      <c r="L379" s="9"/>
    </row>
    <row r="380" spans="1:12" ht="22.5" collapsed="1">
      <c r="A380" s="14"/>
      <c r="B380" s="15" t="s">
        <v>293</v>
      </c>
      <c r="C380" s="16"/>
      <c r="D380" s="16"/>
      <c r="E380" s="16"/>
      <c r="F380" s="16"/>
      <c r="G380" s="16"/>
      <c r="H380" s="16"/>
      <c r="I380" s="17"/>
      <c r="J380" s="18"/>
      <c r="K380" s="19"/>
      <c r="L380" s="20"/>
    </row>
    <row r="381" ht="4.5" customHeight="1" hidden="1" outlineLevel="1"/>
    <row r="382" spans="2:11" ht="13.5" customHeight="1" hidden="1" outlineLevel="1">
      <c r="B382" s="164"/>
      <c r="C382" s="165"/>
      <c r="D382" s="165"/>
      <c r="E382" s="166"/>
      <c r="F382" s="167"/>
      <c r="G382" s="372" t="s">
        <v>44</v>
      </c>
      <c r="H382" s="372"/>
      <c r="I382" s="372"/>
      <c r="J382" s="372"/>
      <c r="K382" s="372"/>
    </row>
    <row r="383" spans="2:11" ht="13.5" customHeight="1" hidden="1" outlineLevel="1" thickBot="1">
      <c r="B383" s="101" t="s">
        <v>251</v>
      </c>
      <c r="C383" s="101"/>
      <c r="D383" s="101"/>
      <c r="E383" s="101"/>
      <c r="F383" s="102"/>
      <c r="G383" s="102" t="str">
        <f>G$5</f>
        <v>2017 E</v>
      </c>
      <c r="H383" s="102" t="str">
        <f>H$5</f>
        <v>2018 E</v>
      </c>
      <c r="I383" s="102" t="str">
        <f>I$5</f>
        <v>2019 E</v>
      </c>
      <c r="J383" s="102" t="str">
        <f>J$5</f>
        <v>2020 E</v>
      </c>
      <c r="K383" s="102" t="str">
        <f>K$5</f>
        <v>2021 E</v>
      </c>
    </row>
    <row r="384" spans="1:11" s="9" customFormat="1" ht="4.5" customHeight="1" hidden="1" outlineLevel="1">
      <c r="A384" s="1"/>
      <c r="B384" s="168"/>
      <c r="C384" s="168"/>
      <c r="D384" s="168"/>
      <c r="E384" s="104"/>
      <c r="F384" s="105"/>
      <c r="G384" s="105"/>
      <c r="H384" s="105"/>
      <c r="I384" s="105"/>
      <c r="J384" s="105"/>
      <c r="K384" s="11"/>
    </row>
    <row r="385" spans="2:11" ht="13.5" customHeight="1" hidden="1" outlineLevel="1">
      <c r="B385" s="194" t="s">
        <v>252</v>
      </c>
      <c r="C385" s="38"/>
      <c r="D385" s="38"/>
      <c r="E385" s="38"/>
      <c r="F385" s="38"/>
      <c r="G385" s="38"/>
      <c r="H385" s="38"/>
      <c r="I385" s="38"/>
      <c r="J385" s="38"/>
      <c r="K385" s="195"/>
    </row>
    <row r="386" spans="2:8" ht="13.5" customHeight="1" hidden="1" outlineLevel="1">
      <c r="B386" s="4"/>
      <c r="C386" s="4"/>
      <c r="D386" s="336"/>
      <c r="E386" s="336"/>
      <c r="F386" s="241"/>
      <c r="G386" s="337" t="s">
        <v>253</v>
      </c>
      <c r="H386" s="338">
        <v>36.98</v>
      </c>
    </row>
    <row r="387" spans="2:8" ht="13.5" customHeight="1" hidden="1" outlineLevel="1">
      <c r="B387" s="339"/>
      <c r="C387" s="4"/>
      <c r="D387" s="340"/>
      <c r="E387" s="340"/>
      <c r="F387" s="248" t="s">
        <v>254</v>
      </c>
      <c r="G387" s="248" t="s">
        <v>255</v>
      </c>
      <c r="H387" s="248" t="s">
        <v>256</v>
      </c>
    </row>
    <row r="388" spans="1:8" ht="13.5" customHeight="1" hidden="1" outlineLevel="1" thickBot="1">
      <c r="A388" s="1" t="s">
        <v>257</v>
      </c>
      <c r="B388" s="341"/>
      <c r="C388" s="341"/>
      <c r="D388" s="101"/>
      <c r="E388" s="342"/>
      <c r="F388" s="251" t="s">
        <v>258</v>
      </c>
      <c r="G388" s="251" t="s">
        <v>259</v>
      </c>
      <c r="H388" s="251" t="s">
        <v>260</v>
      </c>
    </row>
    <row r="389" spans="1:8" ht="13.5" customHeight="1" hidden="1" outlineLevel="1">
      <c r="A389" s="343">
        <v>0.1</v>
      </c>
      <c r="B389" s="344" t="s">
        <v>261</v>
      </c>
      <c r="C389" s="9"/>
      <c r="D389" s="345"/>
      <c r="E389" s="346"/>
      <c r="F389" s="347">
        <v>968496</v>
      </c>
      <c r="G389" s="348">
        <v>26</v>
      </c>
      <c r="H389" s="349">
        <f aca="true" t="shared" si="10" ref="H389:H398">IF($G389&gt;H$386,0,$F389-$F389*$G389/H$386)</f>
        <v>287563.1714440237</v>
      </c>
    </row>
    <row r="390" spans="1:8" ht="13.5" customHeight="1" hidden="1" outlineLevel="1">
      <c r="A390" s="343">
        <v>0.2</v>
      </c>
      <c r="B390" s="350" t="s">
        <v>262</v>
      </c>
      <c r="C390" s="9"/>
      <c r="D390" s="351"/>
      <c r="E390" s="13"/>
      <c r="F390" s="347">
        <v>1720160</v>
      </c>
      <c r="G390" s="348">
        <v>29</v>
      </c>
      <c r="H390" s="349">
        <f t="shared" si="10"/>
        <v>371197.3174689021</v>
      </c>
    </row>
    <row r="391" spans="1:8" ht="13.5" customHeight="1" hidden="1" outlineLevel="1">
      <c r="A391" s="343">
        <v>0.3</v>
      </c>
      <c r="B391" s="350" t="s">
        <v>263</v>
      </c>
      <c r="C391" s="9"/>
      <c r="D391" s="351"/>
      <c r="E391" s="13"/>
      <c r="F391" s="347">
        <v>3496160</v>
      </c>
      <c r="G391" s="348">
        <v>31</v>
      </c>
      <c r="H391" s="349">
        <f t="shared" si="10"/>
        <v>565360.6489994591</v>
      </c>
    </row>
    <row r="392" spans="1:8" ht="13.5" customHeight="1" hidden="1" outlineLevel="1">
      <c r="A392" s="343">
        <v>0.4</v>
      </c>
      <c r="B392" s="350" t="s">
        <v>264</v>
      </c>
      <c r="C392" s="9"/>
      <c r="D392" s="351"/>
      <c r="E392" s="13"/>
      <c r="F392" s="347">
        <v>4067248</v>
      </c>
      <c r="G392" s="348">
        <v>34</v>
      </c>
      <c r="H392" s="349">
        <f t="shared" si="10"/>
        <v>327755.5175770684</v>
      </c>
    </row>
    <row r="393" spans="1:8" ht="13.5" customHeight="1" hidden="1" outlineLevel="1">
      <c r="A393" s="343">
        <v>0.5</v>
      </c>
      <c r="B393" s="350" t="s">
        <v>265</v>
      </c>
      <c r="C393" s="9"/>
      <c r="D393" s="351"/>
      <c r="E393" s="13"/>
      <c r="F393" s="347">
        <v>5609920</v>
      </c>
      <c r="G393" s="348">
        <v>36</v>
      </c>
      <c r="H393" s="349">
        <f t="shared" si="10"/>
        <v>148667.43104380742</v>
      </c>
    </row>
    <row r="394" spans="1:8" ht="13.5" customHeight="1" hidden="1" outlineLevel="1">
      <c r="A394" s="343">
        <v>0.6</v>
      </c>
      <c r="B394" s="350" t="s">
        <v>266</v>
      </c>
      <c r="C394" s="9"/>
      <c r="D394" s="351"/>
      <c r="E394" s="13"/>
      <c r="F394" s="347">
        <v>3670240</v>
      </c>
      <c r="G394" s="348">
        <v>38</v>
      </c>
      <c r="H394" s="349">
        <f t="shared" si="10"/>
        <v>0</v>
      </c>
    </row>
    <row r="395" spans="1:8" ht="13.5" customHeight="1" hidden="1" outlineLevel="1">
      <c r="A395" s="343">
        <v>0.7</v>
      </c>
      <c r="B395" s="350" t="s">
        <v>267</v>
      </c>
      <c r="C395" s="9"/>
      <c r="D395" s="351"/>
      <c r="E395" s="13"/>
      <c r="F395" s="347">
        <v>2703632</v>
      </c>
      <c r="G395" s="348">
        <v>40</v>
      </c>
      <c r="H395" s="349">
        <f t="shared" si="10"/>
        <v>0</v>
      </c>
    </row>
    <row r="396" spans="1:8" ht="13.5" customHeight="1" hidden="1" outlineLevel="1">
      <c r="A396" s="343">
        <v>0.8</v>
      </c>
      <c r="B396" s="350" t="s">
        <v>268</v>
      </c>
      <c r="C396" s="9"/>
      <c r="D396" s="351"/>
      <c r="E396" s="13"/>
      <c r="F396" s="347">
        <v>208688</v>
      </c>
      <c r="G396" s="348">
        <v>43</v>
      </c>
      <c r="H396" s="349">
        <f t="shared" si="10"/>
        <v>0</v>
      </c>
    </row>
    <row r="397" spans="1:8" ht="13.5" customHeight="1" hidden="1" outlineLevel="1">
      <c r="A397" s="343">
        <v>0.9</v>
      </c>
      <c r="B397" s="350" t="s">
        <v>269</v>
      </c>
      <c r="C397" s="9"/>
      <c r="D397" s="351"/>
      <c r="E397" s="13"/>
      <c r="F397" s="347">
        <v>751504</v>
      </c>
      <c r="G397" s="348">
        <v>45</v>
      </c>
      <c r="H397" s="349">
        <f t="shared" si="10"/>
        <v>0</v>
      </c>
    </row>
    <row r="398" spans="1:8" ht="13.5" customHeight="1" hidden="1" outlineLevel="1">
      <c r="A398" s="343">
        <v>1</v>
      </c>
      <c r="B398" s="352" t="s">
        <v>270</v>
      </c>
      <c r="C398" s="9"/>
      <c r="D398" s="351"/>
      <c r="E398" s="13"/>
      <c r="F398" s="347">
        <v>98368</v>
      </c>
      <c r="G398" s="348">
        <v>55</v>
      </c>
      <c r="H398" s="349">
        <f t="shared" si="10"/>
        <v>0</v>
      </c>
    </row>
    <row r="399" spans="2:8" ht="13.5" customHeight="1" hidden="1" outlineLevel="1">
      <c r="B399" s="330" t="s">
        <v>271</v>
      </c>
      <c r="C399" s="330"/>
      <c r="D399" s="330"/>
      <c r="E399" s="353"/>
      <c r="F399" s="354"/>
      <c r="G399" s="354"/>
      <c r="H399" s="355">
        <f>SUM(H389:H398)</f>
        <v>1700544.0865332608</v>
      </c>
    </row>
    <row r="400" spans="2:11" ht="13.5" customHeight="1" hidden="1" outlineLevel="1">
      <c r="B400" s="194" t="s">
        <v>272</v>
      </c>
      <c r="C400" s="38"/>
      <c r="D400" s="38"/>
      <c r="E400" s="38"/>
      <c r="F400" s="38"/>
      <c r="G400" s="38"/>
      <c r="H400" s="38"/>
      <c r="I400" s="38"/>
      <c r="J400" s="38"/>
      <c r="K400" s="195"/>
    </row>
    <row r="401" spans="2:6" ht="13.5" customHeight="1" hidden="1" outlineLevel="1">
      <c r="B401" s="356" t="s">
        <v>273</v>
      </c>
      <c r="C401" s="357"/>
      <c r="D401" s="357"/>
      <c r="E401" s="358"/>
      <c r="F401" s="358"/>
    </row>
    <row r="402" spans="2:11" ht="13.5" customHeight="1" hidden="1" outlineLevel="1">
      <c r="B402" s="350" t="str">
        <f>B243</f>
        <v>Convertible Bond</v>
      </c>
      <c r="C402" s="350"/>
      <c r="D402" s="350"/>
      <c r="E402" s="359"/>
      <c r="F402" s="108">
        <f aca="true" t="shared" si="11" ref="F402:K402">F192</f>
        <v>0</v>
      </c>
      <c r="G402" s="108">
        <f t="shared" si="11"/>
        <v>0</v>
      </c>
      <c r="H402" s="108">
        <f t="shared" si="11"/>
        <v>0</v>
      </c>
      <c r="I402" s="108">
        <f t="shared" si="11"/>
        <v>0</v>
      </c>
      <c r="J402" s="108">
        <f t="shared" si="11"/>
        <v>0</v>
      </c>
      <c r="K402" s="108">
        <f t="shared" si="11"/>
        <v>0</v>
      </c>
    </row>
    <row r="403" spans="2:11" ht="13.5" customHeight="1" hidden="1" outlineLevel="1">
      <c r="B403" s="350" t="str">
        <f>B244</f>
        <v>Preferred Stock</v>
      </c>
      <c r="C403" s="350"/>
      <c r="D403" s="350"/>
      <c r="E403" s="359"/>
      <c r="F403" s="34">
        <f aca="true" t="shared" si="12" ref="F403:K403">F197</f>
        <v>0</v>
      </c>
      <c r="G403" s="34">
        <f t="shared" si="12"/>
        <v>0</v>
      </c>
      <c r="H403" s="34">
        <f t="shared" si="12"/>
        <v>0</v>
      </c>
      <c r="I403" s="34">
        <f t="shared" si="12"/>
        <v>0</v>
      </c>
      <c r="J403" s="34">
        <f t="shared" si="12"/>
        <v>0</v>
      </c>
      <c r="K403" s="34">
        <f t="shared" si="12"/>
        <v>0</v>
      </c>
    </row>
    <row r="404" ht="6" customHeight="1" hidden="1" outlineLevel="1"/>
    <row r="405" spans="2:7" ht="13.5" customHeight="1" hidden="1" outlineLevel="1">
      <c r="B405" s="356" t="s">
        <v>274</v>
      </c>
      <c r="C405" s="350"/>
      <c r="D405" s="350"/>
      <c r="E405" s="359"/>
      <c r="F405" s="359"/>
      <c r="G405" s="360"/>
    </row>
    <row r="406" spans="2:11" ht="13.5" customHeight="1" hidden="1" outlineLevel="1">
      <c r="B406" s="350" t="str">
        <f>B402</f>
        <v>Convertible Bond</v>
      </c>
      <c r="C406" s="350"/>
      <c r="D406" s="350"/>
      <c r="E406" s="359"/>
      <c r="F406" s="361">
        <f>J243</f>
        <v>26.77</v>
      </c>
      <c r="G406" s="361">
        <f>F406</f>
        <v>26.77</v>
      </c>
      <c r="H406" s="361">
        <f aca="true" t="shared" si="13" ref="H406:K407">G406</f>
        <v>26.77</v>
      </c>
      <c r="I406" s="361">
        <f t="shared" si="13"/>
        <v>26.77</v>
      </c>
      <c r="J406" s="361">
        <f t="shared" si="13"/>
        <v>26.77</v>
      </c>
      <c r="K406" s="361">
        <f t="shared" si="13"/>
        <v>26.77</v>
      </c>
    </row>
    <row r="407" spans="2:11" ht="13.5" customHeight="1" hidden="1" outlineLevel="1">
      <c r="B407" s="350" t="str">
        <f>B403</f>
        <v>Preferred Stock</v>
      </c>
      <c r="C407" s="350"/>
      <c r="D407" s="350"/>
      <c r="E407" s="359"/>
      <c r="F407" s="361">
        <f>J244</f>
        <v>0</v>
      </c>
      <c r="G407" s="361">
        <f>F407</f>
        <v>0</v>
      </c>
      <c r="H407" s="361">
        <f t="shared" si="13"/>
        <v>0</v>
      </c>
      <c r="I407" s="361">
        <f t="shared" si="13"/>
        <v>0</v>
      </c>
      <c r="J407" s="361">
        <f t="shared" si="13"/>
        <v>0</v>
      </c>
      <c r="K407" s="361">
        <f t="shared" si="13"/>
        <v>0</v>
      </c>
    </row>
    <row r="408" ht="6" customHeight="1" hidden="1" outlineLevel="1"/>
    <row r="409" spans="2:7" ht="13.5" customHeight="1" hidden="1" outlineLevel="1">
      <c r="B409" s="356" t="s">
        <v>275</v>
      </c>
      <c r="C409" s="350"/>
      <c r="D409" s="350"/>
      <c r="E409" s="359"/>
      <c r="F409" s="359"/>
      <c r="G409" s="360"/>
    </row>
    <row r="410" spans="2:11" ht="13.5" customHeight="1" hidden="1" outlineLevel="1">
      <c r="B410" s="350" t="str">
        <f>B402</f>
        <v>Convertible Bond</v>
      </c>
      <c r="C410" s="350"/>
      <c r="D410" s="350"/>
      <c r="E410" s="359"/>
      <c r="F410" s="34">
        <f aca="true" t="shared" si="14" ref="F410:K411">_xlfn.IFERROR(F402/F406,0)</f>
        <v>0</v>
      </c>
      <c r="G410" s="34">
        <f t="shared" si="14"/>
        <v>0</v>
      </c>
      <c r="H410" s="34">
        <f t="shared" si="14"/>
        <v>0</v>
      </c>
      <c r="I410" s="34">
        <f t="shared" si="14"/>
        <v>0</v>
      </c>
      <c r="J410" s="34">
        <f t="shared" si="14"/>
        <v>0</v>
      </c>
      <c r="K410" s="34">
        <f t="shared" si="14"/>
        <v>0</v>
      </c>
    </row>
    <row r="411" spans="2:11" ht="13.5" customHeight="1" hidden="1" outlineLevel="1">
      <c r="B411" s="350" t="str">
        <f>B403</f>
        <v>Preferred Stock</v>
      </c>
      <c r="C411" s="350"/>
      <c r="D411" s="350"/>
      <c r="E411" s="359"/>
      <c r="F411" s="34">
        <f t="shared" si="14"/>
        <v>0</v>
      </c>
      <c r="G411" s="34">
        <f t="shared" si="14"/>
        <v>0</v>
      </c>
      <c r="H411" s="34">
        <f t="shared" si="14"/>
        <v>0</v>
      </c>
      <c r="I411" s="34">
        <f t="shared" si="14"/>
        <v>0</v>
      </c>
      <c r="J411" s="34">
        <f t="shared" si="14"/>
        <v>0</v>
      </c>
      <c r="K411" s="34">
        <f t="shared" si="14"/>
        <v>0</v>
      </c>
    </row>
    <row r="412" ht="6" customHeight="1" hidden="1" outlineLevel="1"/>
    <row r="413" spans="2:6" ht="13.5" customHeight="1" hidden="1" outlineLevel="1">
      <c r="B413" s="362" t="s">
        <v>276</v>
      </c>
      <c r="C413" s="350"/>
      <c r="D413" s="350"/>
      <c r="E413" s="359"/>
      <c r="F413" s="363"/>
    </row>
    <row r="414" spans="2:11" ht="13.5" customHeight="1" hidden="1" outlineLevel="1">
      <c r="B414" s="350" t="str">
        <f>B402</f>
        <v>Convertible Bond</v>
      </c>
      <c r="C414" s="350"/>
      <c r="D414" s="350"/>
      <c r="E414" s="359"/>
      <c r="F414" s="364">
        <f>(F$36+F218*(1-$G$364*(1-$H243)))/(F$423+F410)</f>
        <v>2.116102564102564</v>
      </c>
      <c r="G414" s="364">
        <f>(G$36+G218*(1-G$364*(1-$H243)))/(G$423+G410)</f>
        <v>3.8707365390594575</v>
      </c>
      <c r="H414" s="364">
        <f>(H$36+H218*(1-H$364*(1-$H243)))/(H$423+H410)</f>
        <v>3.9497554849388146</v>
      </c>
      <c r="I414" s="364">
        <f>(I$36+I218*(1-I$364*(1-$H243)))/(I$423+I410)</f>
        <v>4.070722204752871</v>
      </c>
      <c r="J414" s="364">
        <f>(J$36+J218*(1-J$364*(1-$H243)))/(J$423+J410)</f>
        <v>4.210679101107018</v>
      </c>
      <c r="K414" s="364">
        <f>(K$36+K218*(1-K$364*(1-$H243)))/(K$423+K410)</f>
        <v>4.37213614097155</v>
      </c>
    </row>
    <row r="415" spans="2:11" ht="13.5" customHeight="1" hidden="1" outlineLevel="1">
      <c r="B415" s="350" t="str">
        <f>B403</f>
        <v>Preferred Stock</v>
      </c>
      <c r="C415" s="350"/>
      <c r="D415" s="350"/>
      <c r="E415" s="359"/>
      <c r="F415" s="364">
        <f>(F$36+F219*(1-$G$364*(1-$H244)))/(F$423+F411)</f>
        <v>2.116102564102564</v>
      </c>
      <c r="G415" s="364">
        <f>(G$36+G219*(1-$G$364*(1-$H244)))/(G$423+G411)</f>
        <v>3.8707365390594575</v>
      </c>
      <c r="H415" s="364">
        <f>(H$36+H219*(1-H$364*(1-$H244)))/(H$423+H411)</f>
        <v>3.9497554849388146</v>
      </c>
      <c r="I415" s="364">
        <f>(I$36+I219*(1-I$364*(1-$H244)))/(I$423+I411)</f>
        <v>4.070722204752871</v>
      </c>
      <c r="J415" s="364">
        <f>(J$36+J219*(1-J$364*(1-$H244)))/(J$423+J411)</f>
        <v>4.210679101107018</v>
      </c>
      <c r="K415" s="364">
        <f>(K$36+K219*(1-K$364*(1-$H244)))/(K$423+K411)</f>
        <v>4.37213614097155</v>
      </c>
    </row>
    <row r="416" ht="6" customHeight="1" hidden="1" outlineLevel="1"/>
    <row r="417" spans="2:11" ht="13.5" customHeight="1" hidden="1" outlineLevel="1">
      <c r="B417" s="365" t="s">
        <v>277</v>
      </c>
      <c r="C417" s="350"/>
      <c r="D417" s="350"/>
      <c r="E417" s="359"/>
      <c r="F417" s="364">
        <f aca="true" t="shared" si="15" ref="F417:K417">F$36/F$423</f>
        <v>2.116102564102564</v>
      </c>
      <c r="G417" s="364">
        <f t="shared" si="15"/>
        <v>3.8707365390594575</v>
      </c>
      <c r="H417" s="364">
        <f t="shared" si="15"/>
        <v>3.9497554849388146</v>
      </c>
      <c r="I417" s="364">
        <f t="shared" si="15"/>
        <v>4.070722204752871</v>
      </c>
      <c r="J417" s="364">
        <f t="shared" si="15"/>
        <v>4.210679101107018</v>
      </c>
      <c r="K417" s="364">
        <f t="shared" si="15"/>
        <v>4.37213614097155</v>
      </c>
    </row>
    <row r="418" ht="6" customHeight="1" hidden="1" outlineLevel="1"/>
    <row r="419" spans="2:6" ht="13.5" customHeight="1" hidden="1" outlineLevel="1">
      <c r="B419" s="362" t="s">
        <v>278</v>
      </c>
      <c r="C419" s="350"/>
      <c r="D419" s="350"/>
      <c r="E419" s="359"/>
      <c r="F419" s="366"/>
    </row>
    <row r="420" spans="2:11" ht="13.5" customHeight="1" hidden="1" outlineLevel="1">
      <c r="B420" s="350" t="str">
        <f>B402</f>
        <v>Convertible Bond</v>
      </c>
      <c r="C420" s="357"/>
      <c r="D420" s="357"/>
      <c r="E420" s="358"/>
      <c r="F420" s="367">
        <f>(F414&lt;F$417)*1</f>
        <v>0</v>
      </c>
      <c r="G420" s="367">
        <f aca="true" t="shared" si="16" ref="G420:K421">(G414&lt;G$417)*1</f>
        <v>0</v>
      </c>
      <c r="H420" s="367">
        <f t="shared" si="16"/>
        <v>0</v>
      </c>
      <c r="I420" s="367">
        <f t="shared" si="16"/>
        <v>0</v>
      </c>
      <c r="J420" s="367">
        <f t="shared" si="16"/>
        <v>0</v>
      </c>
      <c r="K420" s="367">
        <f t="shared" si="16"/>
        <v>0</v>
      </c>
    </row>
    <row r="421" spans="2:11" ht="13.5" customHeight="1" hidden="1" outlineLevel="1">
      <c r="B421" s="350" t="str">
        <f>B403</f>
        <v>Preferred Stock</v>
      </c>
      <c r="C421" s="357"/>
      <c r="D421" s="357"/>
      <c r="E421" s="358"/>
      <c r="F421" s="367">
        <f>(F415&lt;F$417)*1</f>
        <v>0</v>
      </c>
      <c r="G421" s="367">
        <f t="shared" si="16"/>
        <v>0</v>
      </c>
      <c r="H421" s="367">
        <f t="shared" si="16"/>
        <v>0</v>
      </c>
      <c r="I421" s="367">
        <f t="shared" si="16"/>
        <v>0</v>
      </c>
      <c r="J421" s="367">
        <f t="shared" si="16"/>
        <v>0</v>
      </c>
      <c r="K421" s="367">
        <f t="shared" si="16"/>
        <v>0</v>
      </c>
    </row>
    <row r="422" spans="2:11" ht="13.5" customHeight="1" hidden="1" outlineLevel="1">
      <c r="B422" s="194" t="s">
        <v>279</v>
      </c>
      <c r="C422" s="38"/>
      <c r="D422" s="38"/>
      <c r="E422" s="38"/>
      <c r="F422" s="38"/>
      <c r="G422" s="38"/>
      <c r="H422" s="38"/>
      <c r="I422" s="38"/>
      <c r="J422" s="38"/>
      <c r="K422" s="195"/>
    </row>
    <row r="423" spans="1:11" ht="13.5" customHeight="1" hidden="1" outlineLevel="1">
      <c r="A423" s="1" t="s">
        <v>280</v>
      </c>
      <c r="B423" s="329" t="s">
        <v>281</v>
      </c>
      <c r="C423" s="200"/>
      <c r="D423" s="200"/>
      <c r="E423" s="368"/>
      <c r="F423" s="57">
        <v>4875000000</v>
      </c>
      <c r="G423" s="34">
        <f>F423</f>
        <v>4875000000</v>
      </c>
      <c r="H423" s="34">
        <f>G423</f>
        <v>4875000000</v>
      </c>
      <c r="I423" s="34">
        <f>H423</f>
        <v>4875000000</v>
      </c>
      <c r="J423" s="34">
        <f>I423</f>
        <v>4875000000</v>
      </c>
      <c r="K423" s="34">
        <f>J423</f>
        <v>4875000000</v>
      </c>
    </row>
    <row r="424" spans="2:11" ht="13.5" customHeight="1" hidden="1" outlineLevel="1">
      <c r="B424" s="329" t="s">
        <v>282</v>
      </c>
      <c r="C424" s="357"/>
      <c r="D424" s="357"/>
      <c r="E424" s="358"/>
      <c r="F424" s="349">
        <f aca="true" t="shared" si="17" ref="F424:K424">$H399</f>
        <v>1700544.0865332608</v>
      </c>
      <c r="G424" s="349">
        <f t="shared" si="17"/>
        <v>1700544.0865332608</v>
      </c>
      <c r="H424" s="349">
        <f t="shared" si="17"/>
        <v>1700544.0865332608</v>
      </c>
      <c r="I424" s="349">
        <f t="shared" si="17"/>
        <v>1700544.0865332608</v>
      </c>
      <c r="J424" s="349">
        <f t="shared" si="17"/>
        <v>1700544.0865332608</v>
      </c>
      <c r="K424" s="349">
        <f t="shared" si="17"/>
        <v>1700544.0865332608</v>
      </c>
    </row>
    <row r="425" spans="2:11" ht="13.5" customHeight="1" hidden="1" outlineLevel="1">
      <c r="B425" s="329" t="str">
        <f>"( + ) Shares from "&amp;B406</f>
        <v>( + ) Shares from Convertible Bond</v>
      </c>
      <c r="C425" s="357"/>
      <c r="D425" s="357"/>
      <c r="E425" s="358"/>
      <c r="F425" s="349">
        <f aca="true" t="shared" si="18" ref="F425:K426">F410*F420</f>
        <v>0</v>
      </c>
      <c r="G425" s="349">
        <f t="shared" si="18"/>
        <v>0</v>
      </c>
      <c r="H425" s="349">
        <f t="shared" si="18"/>
        <v>0</v>
      </c>
      <c r="I425" s="349">
        <f t="shared" si="18"/>
        <v>0</v>
      </c>
      <c r="J425" s="349">
        <f t="shared" si="18"/>
        <v>0</v>
      </c>
      <c r="K425" s="349">
        <f t="shared" si="18"/>
        <v>0</v>
      </c>
    </row>
    <row r="426" spans="2:11" ht="13.5" customHeight="1" hidden="1" outlineLevel="1">
      <c r="B426" s="329" t="str">
        <f>"( + ) Shares from "&amp;B407</f>
        <v>( + ) Shares from Preferred Stock</v>
      </c>
      <c r="C426" s="357"/>
      <c r="D426" s="357"/>
      <c r="E426" s="358"/>
      <c r="F426" s="349">
        <f t="shared" si="18"/>
        <v>0</v>
      </c>
      <c r="G426" s="349">
        <f t="shared" si="18"/>
        <v>0</v>
      </c>
      <c r="H426" s="349">
        <f t="shared" si="18"/>
        <v>0</v>
      </c>
      <c r="I426" s="349">
        <f t="shared" si="18"/>
        <v>0</v>
      </c>
      <c r="J426" s="349">
        <f t="shared" si="18"/>
        <v>0</v>
      </c>
      <c r="K426" s="349">
        <f t="shared" si="18"/>
        <v>0</v>
      </c>
    </row>
    <row r="427" spans="2:11" ht="13.5" customHeight="1" hidden="1" outlineLevel="1">
      <c r="B427" s="331" t="s">
        <v>283</v>
      </c>
      <c r="C427" s="369"/>
      <c r="D427" s="369"/>
      <c r="E427" s="370"/>
      <c r="F427" s="371">
        <f aca="true" t="shared" si="19" ref="F427:K427">SUM(F423:F426)</f>
        <v>4876700544.086534</v>
      </c>
      <c r="G427" s="371">
        <f t="shared" si="19"/>
        <v>4876700544.086534</v>
      </c>
      <c r="H427" s="371">
        <f t="shared" si="19"/>
        <v>4876700544.086534</v>
      </c>
      <c r="I427" s="371">
        <f t="shared" si="19"/>
        <v>4876700544.086534</v>
      </c>
      <c r="J427" s="371">
        <f t="shared" si="19"/>
        <v>4876700544.086534</v>
      </c>
      <c r="K427" s="371">
        <f t="shared" si="19"/>
        <v>4876700544.086534</v>
      </c>
    </row>
    <row r="428" spans="6:11" ht="13.5" customHeight="1">
      <c r="F428" s="57"/>
      <c r="G428" s="241"/>
      <c r="H428" s="241"/>
      <c r="I428" s="241"/>
      <c r="J428" s="241"/>
      <c r="K428" s="241"/>
    </row>
    <row r="429" spans="6:11" ht="13.5" customHeight="1">
      <c r="F429" s="241"/>
      <c r="G429" s="241"/>
      <c r="H429" s="241"/>
      <c r="I429" s="241"/>
      <c r="J429" s="241"/>
      <c r="K429" s="241"/>
    </row>
    <row r="430" spans="6:11" ht="13.5" customHeight="1">
      <c r="F430" s="241"/>
      <c r="G430" s="241"/>
      <c r="H430" s="241"/>
      <c r="I430" s="241"/>
      <c r="J430" s="241"/>
      <c r="K430" s="241"/>
    </row>
    <row r="431" spans="6:11" ht="13.5" customHeight="1">
      <c r="F431" s="241"/>
      <c r="G431" s="241"/>
      <c r="H431" s="241"/>
      <c r="I431" s="241"/>
      <c r="J431" s="241"/>
      <c r="K431" s="241"/>
    </row>
    <row r="432" spans="6:11" ht="13.5" customHeight="1">
      <c r="F432" s="241"/>
      <c r="G432" s="241"/>
      <c r="H432" s="241"/>
      <c r="I432" s="241"/>
      <c r="J432" s="241"/>
      <c r="K432" s="241"/>
    </row>
    <row r="433" spans="6:11" ht="13.5" customHeight="1">
      <c r="F433" s="241"/>
      <c r="G433" s="241"/>
      <c r="H433" s="241"/>
      <c r="I433" s="241"/>
      <c r="J433" s="241"/>
      <c r="K433" s="241"/>
    </row>
    <row r="434" spans="6:11" ht="13.5" customHeight="1">
      <c r="F434" s="241"/>
      <c r="G434" s="241"/>
      <c r="H434" s="241"/>
      <c r="I434" s="241"/>
      <c r="J434" s="241"/>
      <c r="K434" s="241"/>
    </row>
  </sheetData>
  <sheetProtection/>
  <mergeCells count="14">
    <mergeCell ref="B93:E93"/>
    <mergeCell ref="G49:K49"/>
    <mergeCell ref="B53:E53"/>
    <mergeCell ref="B61:E61"/>
    <mergeCell ref="B72:E72"/>
    <mergeCell ref="B82:E82"/>
    <mergeCell ref="G359:K359"/>
    <mergeCell ref="G382:K382"/>
    <mergeCell ref="G116:K116"/>
    <mergeCell ref="G152:K152"/>
    <mergeCell ref="G249:K249"/>
    <mergeCell ref="G271:K271"/>
    <mergeCell ref="G292:K292"/>
    <mergeCell ref="G352:K352"/>
  </mergeCells>
  <dataValidations count="2">
    <dataValidation type="whole" showInputMessage="1" showErrorMessage="1" errorTitle="Validation Error" error="Enter either 0 or 1." sqref="G240:I244">
      <formula1>0</formula1>
      <formula2>1</formula2>
    </dataValidation>
    <dataValidation type="whole" allowBlank="1" showInputMessage="1" showErrorMessage="1" sqref="D235 F286 F298 F345">
      <formula1>0</formula1>
      <formula2>1</formula2>
    </dataValidation>
  </dataValidations>
  <printOptions/>
  <pageMargins left="0" right="0" top="0" bottom="0" header="0" footer="0"/>
  <pageSetup fitToHeight="1" fitToWidth="1" horizontalDpi="600" verticalDpi="600" orientation="landscape" scale="10" r:id="rId3"/>
  <headerFooter alignWithMargins="0">
    <oddHeader>&amp;C&amp;A</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Chris</cp:lastModifiedBy>
  <dcterms:created xsi:type="dcterms:W3CDTF">2017-06-03T02:08:45Z</dcterms:created>
  <dcterms:modified xsi:type="dcterms:W3CDTF">2017-06-03T03:23:52Z</dcterms:modified>
  <cp:category/>
  <cp:version/>
  <cp:contentType/>
  <cp:contentStatus/>
</cp:coreProperties>
</file>