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C:\Users\Kyle Bentz\Downloads\"/>
    </mc:Choice>
  </mc:AlternateContent>
  <xr:revisionPtr revIDLastSave="0" documentId="13_ncr:1_{2029B2F8-0326-4F1F-B414-A56E7B314876}" xr6:coauthVersionLast="47" xr6:coauthVersionMax="47" xr10:uidLastSave="{00000000-0000-0000-0000-000000000000}"/>
  <bookViews>
    <workbookView xWindow="28680" yWindow="-60" windowWidth="29040" windowHeight="15720" xr2:uid="{20D624F1-6C8C-481C-9BAB-95B205ED79B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 l="1"/>
  <c r="I27" i="1"/>
  <c r="J27" i="1" s="1"/>
  <c r="L27" i="1" s="1"/>
  <c r="N27" i="1" s="1"/>
  <c r="I26" i="1"/>
  <c r="K26" i="1" s="1"/>
  <c r="M26" i="1" s="1"/>
  <c r="I25" i="1"/>
  <c r="J25" i="1" s="1"/>
  <c r="L25" i="1" s="1"/>
  <c r="N25" i="1" s="1"/>
  <c r="I24" i="1"/>
  <c r="J24" i="1" s="1"/>
  <c r="L24" i="1" s="1"/>
  <c r="N24" i="1" s="1"/>
  <c r="I23" i="1"/>
  <c r="K23" i="1" s="1"/>
  <c r="M23" i="1" s="1"/>
  <c r="I22" i="1"/>
  <c r="J22" i="1" s="1"/>
  <c r="L22" i="1" s="1"/>
  <c r="N22" i="1" s="1"/>
  <c r="I21" i="1"/>
  <c r="I28" i="1" l="1"/>
  <c r="J21" i="1"/>
  <c r="L21" i="1" s="1"/>
  <c r="N21" i="1" s="1"/>
  <c r="K21" i="1"/>
  <c r="M21" i="1" s="1"/>
  <c r="J26" i="1"/>
  <c r="K22" i="1"/>
  <c r="M22" i="1" s="1"/>
  <c r="K27" i="1"/>
  <c r="M27" i="1" s="1"/>
  <c r="K25" i="1"/>
  <c r="M25" i="1" s="1"/>
  <c r="J23" i="1"/>
  <c r="K24" i="1"/>
  <c r="M24" i="1" s="1"/>
  <c r="L23" i="1" l="1"/>
  <c r="L26" i="1"/>
  <c r="N26" i="1" s="1"/>
  <c r="O26" i="1" s="1"/>
  <c r="O24" i="1"/>
  <c r="O25" i="1"/>
  <c r="O27" i="1"/>
  <c r="O22" i="1"/>
  <c r="O21" i="1"/>
  <c r="M28" i="1"/>
  <c r="J28" i="1"/>
  <c r="K28" i="1"/>
  <c r="N23" i="1" l="1"/>
  <c r="L28" i="1"/>
  <c r="N28" i="1" l="1"/>
  <c r="O23" i="1"/>
  <c r="O2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Kyle Bentz</author>
  </authors>
  <commentList>
    <comment ref="F19" authorId="0" shapeId="0" xr:uid="{8D13F377-5AAA-48B5-9BF5-40588C6DDADF}">
      <text>
        <r>
          <rPr>
            <sz val="9"/>
            <color indexed="81"/>
            <rFont val="Tahoma"/>
            <family val="2"/>
          </rPr>
          <t>Clarification: these are the actual expense amounts incurred while the property was only operating at a 50% occupancy in Month 7</t>
        </r>
      </text>
    </comment>
  </commentList>
</comments>
</file>

<file path=xl/sharedStrings.xml><?xml version="1.0" encoding="utf-8"?>
<sst xmlns="http://schemas.openxmlformats.org/spreadsheetml/2006/main" count="44" uniqueCount="39">
  <si>
    <t xml:space="preserve">Rent Roll for Month 7 </t>
  </si>
  <si>
    <t>Status</t>
  </si>
  <si>
    <t>Area (SF)</t>
  </si>
  <si>
    <t>Pro Rata Share</t>
  </si>
  <si>
    <t>Anchor Tenant</t>
  </si>
  <si>
    <t>Occupied</t>
  </si>
  <si>
    <t>Tenant #2</t>
  </si>
  <si>
    <t>Vacant</t>
  </si>
  <si>
    <t>Tenant #3</t>
  </si>
  <si>
    <t>Month 7</t>
  </si>
  <si>
    <t>Amounts</t>
  </si>
  <si>
    <t>100% Gross-Up</t>
  </si>
  <si>
    <t>Anchor Pro Rata</t>
  </si>
  <si>
    <t>Tenant</t>
  </si>
  <si>
    <t>% Fixed</t>
  </si>
  <si>
    <t>Actuals</t>
  </si>
  <si>
    <t>Fixed</t>
  </si>
  <si>
    <t>Variable</t>
  </si>
  <si>
    <t>Charge</t>
  </si>
  <si>
    <t>Management Fee</t>
  </si>
  <si>
    <t>Admin</t>
  </si>
  <si>
    <t>Property Tax</t>
  </si>
  <si>
    <t>Repairs &amp; Maintenance</t>
  </si>
  <si>
    <t>Contract Services</t>
  </si>
  <si>
    <t>Utilities</t>
  </si>
  <si>
    <t>Insurance</t>
  </si>
  <si>
    <t>Fixed vs. Variable</t>
  </si>
  <si>
    <t>Gross-Up Calculation</t>
  </si>
  <si>
    <t>Step 1</t>
  </si>
  <si>
    <t>Step 2</t>
  </si>
  <si>
    <t>Step 3</t>
  </si>
  <si>
    <t>Answer</t>
  </si>
  <si>
    <t>Total</t>
  </si>
  <si>
    <t>Month 7 Occupancy Rate:</t>
  </si>
  <si>
    <t>Below are the actual operating expenses incurred in Month 7. Anchor Tenant was the only tenant occupying space during the period. Assuming Anchor Tenant's lease allows for the landlord to gross-up operating expenses to 100% each month, what will the landlords expense recovery be for the month? How much of a shortfall will the Landlord have to cover?</t>
  </si>
  <si>
    <t>ARGUS Cash Flows</t>
  </si>
  <si>
    <t>The Argus answer is in cell H29 of the screenshot</t>
  </si>
  <si>
    <t>PROMPT</t>
  </si>
  <si>
    <t xml:space="preserve">  My attempt: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</si>
</sst>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 &quot;Vacancy&quot;"/>
    <numFmt numFmtId="165" formatCode="0%\ &quot;Pro Rata Share&quot;"/>
  </numFmts>
  <fonts count="20" x14ac:knownFonts="1">
    <font>
      <sz val="11"/>
      <color theme="1"/>
      <name val="Aptos Narrow"/>
      <family val="2"/>
      <scheme val="minor"/>
    </font>
    <font>
      <sz val="11"/>
      <color theme="1"/>
      <name val="Aptos Narrow"/>
      <family val="2"/>
      <scheme val="minor"/>
    </font>
    <font>
      <sz val="8"/>
      <color rgb="FF000000"/>
      <name val="Tahoma"/>
      <family val="2"/>
    </font>
    <font>
      <b/>
      <sz val="8"/>
      <color rgb="FF000000"/>
      <name val="Tahoma"/>
      <family val="2"/>
    </font>
    <font>
      <u/>
      <sz val="8"/>
      <color rgb="FF000000"/>
      <name val="Tahoma"/>
      <family val="2"/>
    </font>
    <font>
      <sz val="8"/>
      <color theme="1"/>
      <name val="Tahoma"/>
      <family val="2"/>
    </font>
    <font>
      <i/>
      <sz val="8"/>
      <color rgb="FF0070C0"/>
      <name val="Tahoma"/>
      <family val="2"/>
    </font>
    <font>
      <u val="singleAccounting"/>
      <sz val="8"/>
      <color theme="1"/>
      <name val="Tahoma"/>
      <family val="2"/>
    </font>
    <font>
      <u/>
      <sz val="8"/>
      <color theme="1"/>
      <name val="Tahoma"/>
      <family val="2"/>
    </font>
    <font>
      <sz val="8"/>
      <color rgb="FF0070C0"/>
      <name val="Tahoma"/>
      <family val="2"/>
    </font>
    <font>
      <b/>
      <i/>
      <sz val="14"/>
      <color theme="1"/>
      <name val="Calibri"/>
      <family val="2"/>
    </font>
    <font>
      <sz val="9"/>
      <color indexed="81"/>
      <name val="Tahoma"/>
      <family val="2"/>
    </font>
    <font>
      <sz val="9"/>
      <color rgb="FF000000"/>
      <name val="Tahoma"/>
      <family val="2"/>
    </font>
    <font>
      <sz val="10"/>
      <color theme="1"/>
      <name val="Arial"/>
      <family val="2"/>
    </font>
    <font>
      <sz val="10"/>
      <color rgb="FF000000"/>
      <name val="Arial"/>
      <family val="2"/>
    </font>
    <font>
      <b/>
      <sz val="10"/>
      <color theme="1"/>
      <name val="Arial"/>
      <family val="2"/>
    </font>
    <font>
      <b/>
      <u/>
      <sz val="12"/>
      <color theme="1"/>
      <name val="Arial"/>
      <family val="2"/>
    </font>
    <font>
      <i/>
      <sz val="9"/>
      <color rgb="FF000000"/>
      <name val="Tahoma"/>
      <family val="2"/>
    </font>
    <font>
      <i/>
      <sz val="10"/>
      <color rgb="FFFF0000"/>
      <name val="Arial"/>
      <family val="2"/>
    </font>
    <font>
      <b/>
      <i/>
      <u/>
      <sz val="11"/>
      <color rgb="FFFF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3C5"/>
        <bgColor indexed="64"/>
      </patternFill>
    </fill>
  </fills>
  <borders count="3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auto="1"/>
      </left>
      <right style="double">
        <color auto="1"/>
      </right>
      <top/>
      <bottom/>
      <diagonal/>
    </border>
    <border>
      <left style="double">
        <color auto="1"/>
      </left>
      <right style="double">
        <color auto="1"/>
      </right>
      <top style="thin">
        <color indexed="64"/>
      </top>
      <bottom/>
      <diagonal/>
    </border>
    <border>
      <left/>
      <right style="double">
        <color auto="1"/>
      </right>
      <top/>
      <bottom/>
      <diagonal/>
    </border>
    <border>
      <left/>
      <right style="thin">
        <color indexed="64"/>
      </right>
      <top style="thin">
        <color indexed="64"/>
      </top>
      <bottom style="thin">
        <color indexed="64"/>
      </bottom>
      <diagonal/>
    </border>
    <border>
      <left style="mediumDashed">
        <color theme="3" tint="0.499984740745262"/>
      </left>
      <right/>
      <top style="mediumDashed">
        <color theme="3" tint="0.499984740745262"/>
      </top>
      <bottom/>
      <diagonal/>
    </border>
    <border>
      <left/>
      <right/>
      <top style="mediumDashed">
        <color theme="3" tint="0.499984740745262"/>
      </top>
      <bottom/>
      <diagonal/>
    </border>
    <border>
      <left/>
      <right style="mediumDashed">
        <color theme="3" tint="0.499984740745262"/>
      </right>
      <top style="mediumDashed">
        <color theme="3" tint="0.499984740745262"/>
      </top>
      <bottom/>
      <diagonal/>
    </border>
    <border>
      <left style="mediumDashed">
        <color theme="3" tint="0.499984740745262"/>
      </left>
      <right/>
      <top/>
      <bottom/>
      <diagonal/>
    </border>
    <border>
      <left/>
      <right style="mediumDashed">
        <color theme="3" tint="0.499984740745262"/>
      </right>
      <top/>
      <bottom/>
      <diagonal/>
    </border>
    <border>
      <left style="mediumDashed">
        <color theme="3" tint="0.499984740745262"/>
      </left>
      <right/>
      <top/>
      <bottom style="mediumDashed">
        <color theme="3" tint="0.499984740745262"/>
      </bottom>
      <diagonal/>
    </border>
    <border>
      <left/>
      <right/>
      <top/>
      <bottom style="mediumDashed">
        <color theme="3" tint="0.499984740745262"/>
      </bottom>
      <diagonal/>
    </border>
    <border>
      <left/>
      <right style="mediumDashed">
        <color theme="3" tint="0.499984740745262"/>
      </right>
      <top/>
      <bottom style="mediumDashed">
        <color theme="3" tint="0.499984740745262"/>
      </bottom>
      <diagonal/>
    </border>
    <border>
      <left/>
      <right/>
      <top/>
      <bottom style="mediumDashed">
        <color auto="1"/>
      </bottom>
      <diagonal/>
    </border>
    <border>
      <left/>
      <right/>
      <top style="hair">
        <color theme="0" tint="-0.499984740745262"/>
      </top>
      <bottom style="hair">
        <color theme="0" tint="-0.499984740745262"/>
      </bottom>
      <diagonal/>
    </border>
    <border>
      <left style="thin">
        <color indexed="64"/>
      </left>
      <right style="thin">
        <color indexed="64"/>
      </right>
      <top style="hair">
        <color theme="0" tint="-0.499984740745262"/>
      </top>
      <bottom style="hair">
        <color theme="0" tint="-0.499984740745262"/>
      </bottom>
      <diagonal/>
    </border>
    <border>
      <left style="mediumDashed">
        <color theme="3" tint="0.499984740745262"/>
      </left>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double">
        <color auto="1"/>
      </left>
      <right style="double">
        <color auto="1"/>
      </right>
      <top style="hair">
        <color theme="0" tint="-0.499984740745262"/>
      </top>
      <bottom style="hair">
        <color theme="0" tint="-0.499984740745262"/>
      </bottom>
      <diagonal/>
    </border>
  </borders>
  <cellStyleXfs count="2">
    <xf numFmtId="0" fontId="0" fillId="0" borderId="0"/>
    <xf numFmtId="9" fontId="1" fillId="0" borderId="0" applyFont="0" applyFill="0" applyBorder="0" applyAlignment="0" applyProtection="0"/>
  </cellStyleXfs>
  <cellXfs count="93">
    <xf numFmtId="0" fontId="0" fillId="0" borderId="0" xfId="0"/>
    <xf numFmtId="0" fontId="2" fillId="2" borderId="2" xfId="0" applyFont="1" applyFill="1" applyBorder="1" applyAlignment="1">
      <alignment horizontal="left" readingOrder="1"/>
    </xf>
    <xf numFmtId="0" fontId="3" fillId="2" borderId="1" xfId="0" applyFont="1" applyFill="1" applyBorder="1" applyAlignment="1">
      <alignment horizontal="left" readingOrder="1"/>
    </xf>
    <xf numFmtId="0" fontId="3" fillId="3" borderId="9" xfId="0" applyFont="1" applyFill="1" applyBorder="1" applyAlignment="1">
      <alignment horizontal="center" vertical="center" readingOrder="1"/>
    </xf>
    <xf numFmtId="0" fontId="8" fillId="3" borderId="10" xfId="0" applyFont="1" applyFill="1" applyBorder="1" applyAlignment="1">
      <alignment horizontal="center"/>
    </xf>
    <xf numFmtId="3" fontId="2" fillId="3" borderId="10" xfId="0" applyNumberFormat="1" applyFont="1" applyFill="1" applyBorder="1" applyAlignment="1">
      <alignment horizontal="center" readingOrder="1"/>
    </xf>
    <xf numFmtId="3" fontId="2" fillId="3" borderId="11" xfId="0" applyNumberFormat="1" applyFont="1" applyFill="1" applyBorder="1" applyAlignment="1">
      <alignment horizontal="center" readingOrder="1"/>
    </xf>
    <xf numFmtId="0" fontId="2" fillId="2" borderId="3" xfId="0" applyFont="1" applyFill="1" applyBorder="1" applyAlignment="1">
      <alignment horizontal="left" readingOrder="1"/>
    </xf>
    <xf numFmtId="0" fontId="13" fillId="5" borderId="0" xfId="0" applyFont="1" applyFill="1"/>
    <xf numFmtId="0" fontId="13" fillId="5" borderId="22" xfId="0" applyFont="1" applyFill="1" applyBorder="1"/>
    <xf numFmtId="0" fontId="13" fillId="5" borderId="23" xfId="0" applyFont="1" applyFill="1" applyBorder="1"/>
    <xf numFmtId="0" fontId="13" fillId="5" borderId="24" xfId="0" applyFont="1" applyFill="1" applyBorder="1"/>
    <xf numFmtId="0" fontId="13" fillId="5" borderId="25" xfId="0" applyFont="1" applyFill="1" applyBorder="1"/>
    <xf numFmtId="0" fontId="16" fillId="5" borderId="0" xfId="0" applyFont="1" applyFill="1"/>
    <xf numFmtId="0" fontId="18" fillId="5" borderId="0" xfId="0" applyFont="1" applyFill="1"/>
    <xf numFmtId="0" fontId="13" fillId="5" borderId="21" xfId="0" applyFont="1" applyFill="1" applyBorder="1"/>
    <xf numFmtId="0" fontId="5" fillId="5" borderId="0" xfId="0" applyFont="1" applyFill="1"/>
    <xf numFmtId="3" fontId="5" fillId="5" borderId="0" xfId="0" applyNumberFormat="1" applyFont="1" applyFill="1" applyAlignment="1">
      <alignment horizontal="center"/>
    </xf>
    <xf numFmtId="3" fontId="14" fillId="5" borderId="0" xfId="0" applyNumberFormat="1" applyFont="1" applyFill="1" applyAlignment="1">
      <alignment horizontal="right" readingOrder="1"/>
    </xf>
    <xf numFmtId="3" fontId="14" fillId="5" borderId="20" xfId="0" applyNumberFormat="1" applyFont="1" applyFill="1" applyBorder="1" applyAlignment="1">
      <alignment horizontal="right" readingOrder="1"/>
    </xf>
    <xf numFmtId="3" fontId="2" fillId="5" borderId="1" xfId="0" applyNumberFormat="1" applyFont="1" applyFill="1" applyBorder="1" applyAlignment="1">
      <alignment horizontal="center" readingOrder="1"/>
    </xf>
    <xf numFmtId="3" fontId="2" fillId="5" borderId="3" xfId="0" applyNumberFormat="1" applyFont="1" applyFill="1" applyBorder="1" applyAlignment="1">
      <alignment horizontal="center" readingOrder="1"/>
    </xf>
    <xf numFmtId="3" fontId="2" fillId="5" borderId="2" xfId="0" applyNumberFormat="1" applyFont="1" applyFill="1" applyBorder="1" applyAlignment="1">
      <alignment horizontal="center" readingOrder="1"/>
    </xf>
    <xf numFmtId="0" fontId="13" fillId="5" borderId="20" xfId="0" applyFont="1" applyFill="1" applyBorder="1"/>
    <xf numFmtId="0" fontId="5" fillId="5" borderId="13" xfId="0" applyFont="1" applyFill="1" applyBorder="1" applyAlignment="1">
      <alignment horizontal="right"/>
    </xf>
    <xf numFmtId="0" fontId="8" fillId="5" borderId="4" xfId="0" applyFont="1" applyFill="1" applyBorder="1" applyAlignment="1">
      <alignment horizontal="center"/>
    </xf>
    <xf numFmtId="0" fontId="8" fillId="5" borderId="5" xfId="0" applyFont="1" applyFill="1" applyBorder="1" applyAlignment="1">
      <alignment horizontal="center"/>
    </xf>
    <xf numFmtId="0" fontId="8" fillId="5" borderId="0" xfId="0" applyFont="1" applyFill="1" applyAlignment="1">
      <alignment horizontal="center"/>
    </xf>
    <xf numFmtId="0" fontId="8" fillId="5" borderId="13" xfId="0" applyFont="1" applyFill="1" applyBorder="1" applyAlignment="1">
      <alignment horizontal="right" vertical="center"/>
    </xf>
    <xf numFmtId="3" fontId="2" fillId="5" borderId="4" xfId="0" applyNumberFormat="1" applyFont="1" applyFill="1" applyBorder="1" applyAlignment="1">
      <alignment horizontal="center" readingOrder="1"/>
    </xf>
    <xf numFmtId="3" fontId="2" fillId="5" borderId="5" xfId="0" applyNumberFormat="1" applyFont="1" applyFill="1" applyBorder="1" applyAlignment="1">
      <alignment horizontal="center" readingOrder="1"/>
    </xf>
    <xf numFmtId="3" fontId="2" fillId="5" borderId="0" xfId="0" applyNumberFormat="1" applyFont="1" applyFill="1" applyAlignment="1">
      <alignment horizontal="center" readingOrder="1"/>
    </xf>
    <xf numFmtId="3" fontId="2" fillId="5" borderId="13" xfId="0" applyNumberFormat="1" applyFont="1" applyFill="1" applyBorder="1" applyAlignment="1">
      <alignment horizontal="right" readingOrder="1"/>
    </xf>
    <xf numFmtId="3" fontId="14" fillId="5" borderId="0" xfId="0" applyNumberFormat="1" applyFont="1" applyFill="1" applyAlignment="1">
      <alignment horizontal="left" readingOrder="1"/>
    </xf>
    <xf numFmtId="0" fontId="8" fillId="5" borderId="0" xfId="0" applyFont="1" applyFill="1" applyAlignment="1">
      <alignment horizontal="right"/>
    </xf>
    <xf numFmtId="0" fontId="2" fillId="5" borderId="0" xfId="0" applyFont="1" applyFill="1" applyAlignment="1">
      <alignment horizontal="left" indent="1" readingOrder="1"/>
    </xf>
    <xf numFmtId="9" fontId="5" fillId="5" borderId="0" xfId="1" applyFont="1" applyFill="1" applyAlignment="1"/>
    <xf numFmtId="0" fontId="4" fillId="5" borderId="0" xfId="0" applyFont="1" applyFill="1" applyAlignment="1">
      <alignment horizontal="left" indent="1" readingOrder="1"/>
    </xf>
    <xf numFmtId="0" fontId="2" fillId="5" borderId="4" xfId="0" applyFont="1" applyFill="1" applyBorder="1" applyAlignment="1">
      <alignment horizontal="left" readingOrder="1"/>
    </xf>
    <xf numFmtId="0" fontId="4" fillId="5" borderId="0" xfId="0" applyFont="1" applyFill="1" applyAlignment="1">
      <alignment horizontal="right" readingOrder="1"/>
    </xf>
    <xf numFmtId="0" fontId="0" fillId="5" borderId="0" xfId="0" applyFill="1"/>
    <xf numFmtId="0" fontId="4" fillId="5" borderId="5" xfId="0" applyFont="1" applyFill="1" applyBorder="1" applyAlignment="1">
      <alignment horizontal="right" readingOrder="1"/>
    </xf>
    <xf numFmtId="3" fontId="2" fillId="5" borderId="4" xfId="0" applyNumberFormat="1" applyFont="1" applyFill="1" applyBorder="1" applyAlignment="1">
      <alignment horizontal="left" readingOrder="1"/>
    </xf>
    <xf numFmtId="0" fontId="2" fillId="5" borderId="0" xfId="0" applyFont="1" applyFill="1" applyAlignment="1">
      <alignment horizontal="right" readingOrder="1"/>
    </xf>
    <xf numFmtId="3" fontId="2" fillId="5" borderId="0" xfId="0" applyNumberFormat="1" applyFont="1" applyFill="1" applyAlignment="1">
      <alignment horizontal="right" readingOrder="1"/>
    </xf>
    <xf numFmtId="9" fontId="2" fillId="5" borderId="5" xfId="0" applyNumberFormat="1" applyFont="1" applyFill="1" applyBorder="1" applyAlignment="1">
      <alignment readingOrder="1"/>
    </xf>
    <xf numFmtId="3" fontId="2" fillId="5" borderId="6" xfId="0" applyNumberFormat="1" applyFont="1" applyFill="1" applyBorder="1" applyAlignment="1">
      <alignment horizontal="left" readingOrder="1"/>
    </xf>
    <xf numFmtId="0" fontId="2" fillId="5" borderId="7" xfId="0" applyFont="1" applyFill="1" applyBorder="1" applyAlignment="1">
      <alignment horizontal="right" readingOrder="1"/>
    </xf>
    <xf numFmtId="0" fontId="0" fillId="5" borderId="7" xfId="0" applyFill="1" applyBorder="1"/>
    <xf numFmtId="3" fontId="2" fillId="5" borderId="7" xfId="0" applyNumberFormat="1" applyFont="1" applyFill="1" applyBorder="1" applyAlignment="1">
      <alignment horizontal="right" readingOrder="1"/>
    </xf>
    <xf numFmtId="9" fontId="2" fillId="5" borderId="8" xfId="0" applyNumberFormat="1" applyFont="1" applyFill="1" applyBorder="1" applyAlignment="1">
      <alignment readingOrder="1"/>
    </xf>
    <xf numFmtId="3" fontId="2" fillId="5" borderId="12" xfId="0" applyNumberFormat="1" applyFont="1" applyFill="1" applyBorder="1" applyAlignment="1">
      <alignment horizontal="left" readingOrder="1"/>
    </xf>
    <xf numFmtId="9" fontId="9" fillId="5" borderId="16" xfId="0" applyNumberFormat="1" applyFont="1" applyFill="1" applyBorder="1" applyAlignment="1">
      <alignment horizontal="center"/>
    </xf>
    <xf numFmtId="3" fontId="14" fillId="5" borderId="0" xfId="0" applyNumberFormat="1" applyFont="1" applyFill="1" applyAlignment="1">
      <alignment horizontal="centerContinuous" readingOrder="1"/>
    </xf>
    <xf numFmtId="0" fontId="14" fillId="5" borderId="0" xfId="0" applyFont="1" applyFill="1" applyAlignment="1">
      <alignment horizontal="left" readingOrder="1"/>
    </xf>
    <xf numFmtId="3" fontId="14" fillId="5" borderId="18" xfId="0" applyNumberFormat="1" applyFont="1" applyFill="1" applyBorder="1" applyAlignment="1">
      <alignment horizontal="right" readingOrder="1"/>
    </xf>
    <xf numFmtId="0" fontId="13" fillId="5" borderId="19" xfId="0" applyFont="1" applyFill="1" applyBorder="1"/>
    <xf numFmtId="0" fontId="0" fillId="5" borderId="4" xfId="0" applyFill="1" applyBorder="1"/>
    <xf numFmtId="0" fontId="0" fillId="5" borderId="5" xfId="0" applyFill="1" applyBorder="1"/>
    <xf numFmtId="164" fontId="6" fillId="5" borderId="5" xfId="0" applyNumberFormat="1" applyFont="1" applyFill="1" applyBorder="1" applyAlignment="1">
      <alignment horizontal="centerContinuous"/>
    </xf>
    <xf numFmtId="0" fontId="5" fillId="5" borderId="13" xfId="0" applyFont="1" applyFill="1" applyBorder="1"/>
    <xf numFmtId="0" fontId="5" fillId="5" borderId="4" xfId="0" applyFont="1" applyFill="1" applyBorder="1" applyAlignment="1">
      <alignment horizontal="centerContinuous"/>
    </xf>
    <xf numFmtId="165" fontId="9" fillId="5" borderId="0" xfId="0" applyNumberFormat="1" applyFont="1" applyFill="1" applyAlignment="1">
      <alignment horizontal="centerContinuous"/>
    </xf>
    <xf numFmtId="165" fontId="6" fillId="5" borderId="0" xfId="0" applyNumberFormat="1" applyFont="1" applyFill="1" applyAlignment="1">
      <alignment horizontal="centerContinuous"/>
    </xf>
    <xf numFmtId="0" fontId="10" fillId="5" borderId="0" xfId="0" applyFont="1" applyFill="1"/>
    <xf numFmtId="3" fontId="17" fillId="5" borderId="17" xfId="0" applyNumberFormat="1" applyFont="1" applyFill="1" applyBorder="1" applyAlignment="1">
      <alignment horizontal="left" vertical="center" readingOrder="1"/>
    </xf>
    <xf numFmtId="0" fontId="19" fillId="5" borderId="13" xfId="0" applyFont="1" applyFill="1" applyBorder="1" applyAlignment="1">
      <alignment horizontal="left" indent="1"/>
    </xf>
    <xf numFmtId="3" fontId="3" fillId="4" borderId="14" xfId="0" applyNumberFormat="1" applyFont="1" applyFill="1" applyBorder="1" applyAlignment="1">
      <alignment horizontal="right" readingOrder="1"/>
    </xf>
    <xf numFmtId="0" fontId="2" fillId="5" borderId="26" xfId="0" applyFont="1" applyFill="1" applyBorder="1" applyAlignment="1">
      <alignment horizontal="left" indent="1" readingOrder="1"/>
    </xf>
    <xf numFmtId="9" fontId="5" fillId="5" borderId="26" xfId="1" applyFont="1" applyFill="1" applyBorder="1" applyAlignment="1"/>
    <xf numFmtId="0" fontId="13" fillId="5" borderId="26" xfId="0" applyFont="1" applyFill="1" applyBorder="1"/>
    <xf numFmtId="3" fontId="2" fillId="3" borderId="27" xfId="0" applyNumberFormat="1" applyFont="1" applyFill="1" applyBorder="1" applyAlignment="1">
      <alignment horizontal="center" readingOrder="1"/>
    </xf>
    <xf numFmtId="3" fontId="14" fillId="5" borderId="26" xfId="0" applyNumberFormat="1" applyFont="1" applyFill="1" applyBorder="1" applyAlignment="1">
      <alignment horizontal="right" readingOrder="1"/>
    </xf>
    <xf numFmtId="3" fontId="14" fillId="5" borderId="28" xfId="0" applyNumberFormat="1" applyFont="1" applyFill="1" applyBorder="1" applyAlignment="1">
      <alignment horizontal="right" readingOrder="1"/>
    </xf>
    <xf numFmtId="3" fontId="2" fillId="5" borderId="29" xfId="0" applyNumberFormat="1" applyFont="1" applyFill="1" applyBorder="1" applyAlignment="1">
      <alignment horizontal="center" readingOrder="1"/>
    </xf>
    <xf numFmtId="3" fontId="2" fillId="5" borderId="30" xfId="0" applyNumberFormat="1" applyFont="1" applyFill="1" applyBorder="1" applyAlignment="1">
      <alignment horizontal="center" readingOrder="1"/>
    </xf>
    <xf numFmtId="3" fontId="2" fillId="5" borderId="26" xfId="0" applyNumberFormat="1" applyFont="1" applyFill="1" applyBorder="1" applyAlignment="1">
      <alignment horizontal="center" readingOrder="1"/>
    </xf>
    <xf numFmtId="3" fontId="2" fillId="5" borderId="31" xfId="0" applyNumberFormat="1" applyFont="1" applyFill="1" applyBorder="1" applyAlignment="1">
      <alignment horizontal="right" readingOrder="1"/>
    </xf>
    <xf numFmtId="0" fontId="7" fillId="5" borderId="4" xfId="0" applyFont="1" applyFill="1" applyBorder="1" applyAlignment="1">
      <alignment horizontal="center"/>
    </xf>
    <xf numFmtId="0" fontId="7" fillId="5" borderId="5" xfId="0" applyFont="1" applyFill="1" applyBorder="1" applyAlignment="1">
      <alignment horizontal="center"/>
    </xf>
    <xf numFmtId="0" fontId="7" fillId="5" borderId="0" xfId="0" applyFont="1" applyFill="1" applyAlignment="1">
      <alignment horizontal="center"/>
    </xf>
    <xf numFmtId="0" fontId="19" fillId="5" borderId="4" xfId="0" applyFont="1" applyFill="1" applyBorder="1" applyAlignment="1">
      <alignment horizontal="center"/>
    </xf>
    <xf numFmtId="0" fontId="19" fillId="5" borderId="15" xfId="0" applyFont="1" applyFill="1" applyBorder="1" applyAlignment="1">
      <alignment horizontal="center"/>
    </xf>
    <xf numFmtId="0" fontId="19" fillId="5" borderId="5" xfId="0" applyFont="1" applyFill="1" applyBorder="1" applyAlignment="1">
      <alignment horizontal="center"/>
    </xf>
    <xf numFmtId="0" fontId="15" fillId="6" borderId="1" xfId="0" applyFont="1" applyFill="1" applyBorder="1"/>
    <xf numFmtId="0" fontId="13" fillId="6" borderId="2" xfId="0" applyFont="1" applyFill="1" applyBorder="1"/>
    <xf numFmtId="0" fontId="13" fillId="6" borderId="3" xfId="0" applyFont="1" applyFill="1" applyBorder="1"/>
    <xf numFmtId="0" fontId="12" fillId="6" borderId="4" xfId="0" applyFont="1" applyFill="1" applyBorder="1" applyAlignment="1">
      <alignment horizontal="left" vertical="center" wrapText="1" readingOrder="1"/>
    </xf>
    <xf numFmtId="0" fontId="12" fillId="6" borderId="0" xfId="0" applyFont="1" applyFill="1" applyAlignment="1">
      <alignment horizontal="left" vertical="center" wrapText="1" readingOrder="1"/>
    </xf>
    <xf numFmtId="0" fontId="12" fillId="6" borderId="5" xfId="0" applyFont="1" applyFill="1" applyBorder="1" applyAlignment="1">
      <alignment horizontal="left" vertical="center" wrapText="1" readingOrder="1"/>
    </xf>
    <xf numFmtId="0" fontId="12" fillId="6" borderId="6" xfId="0" applyFont="1" applyFill="1" applyBorder="1" applyAlignment="1">
      <alignment horizontal="left" vertical="center" wrapText="1" readingOrder="1"/>
    </xf>
    <xf numFmtId="0" fontId="12" fillId="6" borderId="7" xfId="0" applyFont="1" applyFill="1" applyBorder="1" applyAlignment="1">
      <alignment horizontal="left" vertical="center" wrapText="1" readingOrder="1"/>
    </xf>
    <xf numFmtId="0" fontId="12" fillId="6" borderId="8" xfId="0" applyFont="1" applyFill="1" applyBorder="1" applyAlignment="1">
      <alignment horizontal="left" vertical="center" wrapText="1" readingOrder="1"/>
    </xf>
  </cellXfs>
  <cellStyles count="2">
    <cellStyle name="Normal" xfId="0" builtinId="0"/>
    <cellStyle name="Percent" xfId="1" builtinId="5"/>
  </cellStyles>
  <dxfs count="0"/>
  <tableStyles count="1" defaultTableStyle="TableStyleMedium2" defaultPivotStyle="PivotStyleLight16">
    <tableStyle name="Invisible" pivot="0" table="0" count="0" xr9:uid="{356941FC-C67D-4983-9547-0135203F1F8E}"/>
  </tableStyles>
  <colors>
    <mruColors>
      <color rgb="FFFFF3C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38099</xdr:colOff>
      <xdr:row>36</xdr:row>
      <xdr:rowOff>47625</xdr:rowOff>
    </xdr:from>
    <xdr:to>
      <xdr:col>15</xdr:col>
      <xdr:colOff>304799</xdr:colOff>
      <xdr:row>73</xdr:row>
      <xdr:rowOff>50225</xdr:rowOff>
    </xdr:to>
    <xdr:pic>
      <xdr:nvPicPr>
        <xdr:cNvPr id="2" name="Picture 1">
          <a:extLst>
            <a:ext uri="{FF2B5EF4-FFF2-40B4-BE49-F238E27FC236}">
              <a16:creationId xmlns:a16="http://schemas.microsoft.com/office/drawing/2014/main" id="{E556228E-5A55-F05C-773A-57ACF69CC56B}"/>
            </a:ext>
          </a:extLst>
        </xdr:cNvPr>
        <xdr:cNvPicPr>
          <a:picLocks noChangeAspect="1"/>
        </xdr:cNvPicPr>
      </xdr:nvPicPr>
      <xdr:blipFill>
        <a:blip xmlns:r="http://schemas.openxmlformats.org/officeDocument/2006/relationships" r:embed="rId1"/>
        <a:stretch>
          <a:fillRect/>
        </a:stretch>
      </xdr:blipFill>
      <xdr:spPr>
        <a:xfrm>
          <a:off x="438149" y="6219825"/>
          <a:ext cx="8543925" cy="5993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0420A-B0D9-43CF-B9B9-DD298E0D6A00}">
  <dimension ref="B1:T35"/>
  <sheetViews>
    <sheetView tabSelected="1" workbookViewId="0">
      <selection activeCell="G2" sqref="G2"/>
    </sheetView>
  </sheetViews>
  <sheetFormatPr defaultRowHeight="12.75" x14ac:dyDescent="0.2"/>
  <cols>
    <col min="1" max="1" width="2.7109375" style="8" customWidth="1"/>
    <col min="2" max="2" width="3.28515625" style="8" customWidth="1"/>
    <col min="3" max="3" width="25" style="8" customWidth="1"/>
    <col min="4" max="4" width="7.140625" style="8" customWidth="1"/>
    <col min="5" max="5" width="4.85546875" style="8" customWidth="1"/>
    <col min="6" max="6" width="9.140625" style="8"/>
    <col min="7" max="7" width="5.28515625" style="8" customWidth="1"/>
    <col min="8" max="8" width="7.7109375" style="8" customWidth="1"/>
    <col min="9" max="14" width="9.140625" style="8"/>
    <col min="15" max="15" width="10.140625" style="8" customWidth="1"/>
    <col min="16" max="16384" width="9.140625" style="8"/>
  </cols>
  <sheetData>
    <row r="1" spans="2:20" ht="11.25" customHeight="1" x14ac:dyDescent="0.2"/>
    <row r="2" spans="2:20" ht="18.75" x14ac:dyDescent="0.3">
      <c r="B2" s="64" t="s">
        <v>27</v>
      </c>
    </row>
    <row r="4" spans="2:20" x14ac:dyDescent="0.2">
      <c r="C4" s="84" t="s">
        <v>37</v>
      </c>
      <c r="D4" s="85"/>
      <c r="E4" s="85"/>
      <c r="F4" s="85"/>
      <c r="G4" s="85"/>
      <c r="H4" s="85"/>
      <c r="I4" s="85"/>
      <c r="J4" s="85"/>
      <c r="K4" s="85"/>
      <c r="L4" s="85"/>
      <c r="M4" s="85"/>
      <c r="N4" s="85"/>
      <c r="O4" s="85"/>
      <c r="P4" s="85"/>
      <c r="Q4" s="85"/>
      <c r="R4" s="85"/>
      <c r="S4" s="85"/>
      <c r="T4" s="86"/>
    </row>
    <row r="5" spans="2:20" ht="12.75" customHeight="1" x14ac:dyDescent="0.2">
      <c r="C5" s="87" t="s">
        <v>34</v>
      </c>
      <c r="D5" s="88"/>
      <c r="E5" s="88"/>
      <c r="F5" s="88"/>
      <c r="G5" s="88"/>
      <c r="H5" s="88"/>
      <c r="I5" s="88"/>
      <c r="J5" s="88"/>
      <c r="K5" s="88"/>
      <c r="L5" s="88"/>
      <c r="M5" s="88"/>
      <c r="N5" s="88"/>
      <c r="O5" s="88"/>
      <c r="P5" s="88"/>
      <c r="Q5" s="88"/>
      <c r="R5" s="88"/>
      <c r="S5" s="88"/>
      <c r="T5" s="89"/>
    </row>
    <row r="6" spans="2:20" x14ac:dyDescent="0.2">
      <c r="C6" s="90"/>
      <c r="D6" s="91"/>
      <c r="E6" s="91"/>
      <c r="F6" s="91"/>
      <c r="G6" s="91"/>
      <c r="H6" s="91"/>
      <c r="I6" s="91"/>
      <c r="J6" s="91"/>
      <c r="K6" s="91"/>
      <c r="L6" s="91"/>
      <c r="M6" s="91"/>
      <c r="N6" s="91"/>
      <c r="O6" s="91"/>
      <c r="P6" s="91"/>
      <c r="Q6" s="91"/>
      <c r="R6" s="91"/>
      <c r="S6" s="91"/>
      <c r="T6" s="92"/>
    </row>
    <row r="8" spans="2:20" x14ac:dyDescent="0.2">
      <c r="C8" s="2" t="s">
        <v>0</v>
      </c>
      <c r="D8" s="1"/>
      <c r="E8" s="1"/>
      <c r="F8" s="1"/>
      <c r="G8" s="1"/>
      <c r="H8" s="7"/>
    </row>
    <row r="9" spans="2:20" ht="15" x14ac:dyDescent="0.25">
      <c r="C9" s="38"/>
      <c r="D9" s="39" t="s">
        <v>1</v>
      </c>
      <c r="E9" s="40"/>
      <c r="F9" s="39" t="s">
        <v>2</v>
      </c>
      <c r="G9" s="40"/>
      <c r="H9" s="41" t="s">
        <v>3</v>
      </c>
      <c r="J9" s="18"/>
      <c r="K9" s="18"/>
      <c r="L9" s="18"/>
      <c r="M9" s="18"/>
      <c r="N9" s="18"/>
      <c r="O9" s="18"/>
    </row>
    <row r="10" spans="2:20" ht="15" x14ac:dyDescent="0.25">
      <c r="C10" s="42" t="s">
        <v>4</v>
      </c>
      <c r="D10" s="43" t="s">
        <v>5</v>
      </c>
      <c r="E10" s="40"/>
      <c r="F10" s="44">
        <v>50000</v>
      </c>
      <c r="G10" s="40"/>
      <c r="H10" s="45">
        <v>0.5</v>
      </c>
      <c r="J10" s="18"/>
      <c r="K10" s="18"/>
      <c r="L10" s="18"/>
      <c r="M10" s="18"/>
      <c r="N10" s="18"/>
      <c r="O10" s="18"/>
    </row>
    <row r="11" spans="2:20" ht="15" x14ac:dyDescent="0.25">
      <c r="C11" s="42" t="s">
        <v>6</v>
      </c>
      <c r="D11" s="43" t="s">
        <v>7</v>
      </c>
      <c r="E11" s="40"/>
      <c r="F11" s="44">
        <v>25000</v>
      </c>
      <c r="G11" s="40"/>
      <c r="H11" s="45">
        <v>0.25</v>
      </c>
      <c r="J11" s="18"/>
      <c r="K11" s="18"/>
      <c r="L11" s="18"/>
      <c r="M11" s="18"/>
      <c r="N11" s="18"/>
      <c r="O11" s="18"/>
    </row>
    <row r="12" spans="2:20" ht="15" x14ac:dyDescent="0.25">
      <c r="C12" s="46" t="s">
        <v>8</v>
      </c>
      <c r="D12" s="47" t="s">
        <v>7</v>
      </c>
      <c r="E12" s="48"/>
      <c r="F12" s="49">
        <v>25000</v>
      </c>
      <c r="G12" s="48"/>
      <c r="H12" s="50">
        <v>0.25</v>
      </c>
      <c r="J12" s="18"/>
      <c r="K12" s="18"/>
      <c r="L12" s="18"/>
      <c r="M12" s="18"/>
      <c r="N12" s="18"/>
      <c r="O12" s="18"/>
    </row>
    <row r="13" spans="2:20" x14ac:dyDescent="0.2">
      <c r="J13" s="18"/>
      <c r="K13" s="18"/>
      <c r="L13" s="18"/>
      <c r="M13" s="18"/>
      <c r="N13" s="18"/>
      <c r="O13" s="18"/>
    </row>
    <row r="14" spans="2:20" ht="13.5" thickBot="1" x14ac:dyDescent="0.25">
      <c r="C14" s="51" t="s">
        <v>33</v>
      </c>
      <c r="D14" s="52">
        <v>0.5</v>
      </c>
      <c r="E14" s="53"/>
      <c r="F14" s="54"/>
      <c r="G14" s="18"/>
      <c r="H14" s="18"/>
      <c r="I14" s="18"/>
      <c r="J14" s="18"/>
      <c r="K14" s="18"/>
      <c r="L14" s="18"/>
      <c r="M14" s="18"/>
      <c r="N14" s="18"/>
      <c r="O14" s="18"/>
    </row>
    <row r="15" spans="2:20" ht="15.75" customHeight="1" x14ac:dyDescent="0.2">
      <c r="C15" s="33"/>
      <c r="D15" s="18"/>
      <c r="E15" s="18"/>
      <c r="F15" s="54"/>
      <c r="G15" s="18"/>
      <c r="H15" s="65" t="s">
        <v>38</v>
      </c>
      <c r="I15" s="55"/>
      <c r="J15" s="55"/>
      <c r="K15" s="55"/>
      <c r="L15" s="55"/>
      <c r="M15" s="55"/>
      <c r="N15" s="55"/>
      <c r="O15" s="55"/>
      <c r="P15" s="56"/>
    </row>
    <row r="16" spans="2:20" ht="15" x14ac:dyDescent="0.25">
      <c r="H16" s="23"/>
      <c r="I16" s="81" t="s">
        <v>28</v>
      </c>
      <c r="J16" s="83"/>
      <c r="K16" s="81" t="s">
        <v>29</v>
      </c>
      <c r="L16" s="83"/>
      <c r="M16" s="81" t="s">
        <v>30</v>
      </c>
      <c r="N16" s="82"/>
      <c r="O16" s="66" t="s">
        <v>31</v>
      </c>
      <c r="P16" s="15"/>
    </row>
    <row r="17" spans="3:16" ht="8.25" customHeight="1" x14ac:dyDescent="0.25">
      <c r="H17" s="23"/>
      <c r="I17" s="57"/>
      <c r="J17" s="58"/>
      <c r="K17" s="57"/>
      <c r="L17" s="59"/>
      <c r="M17" s="40"/>
      <c r="N17" s="40"/>
      <c r="O17" s="60"/>
      <c r="P17" s="15"/>
    </row>
    <row r="18" spans="3:16" ht="15" x14ac:dyDescent="0.25">
      <c r="C18" s="33"/>
      <c r="H18" s="23"/>
      <c r="I18" s="61" t="s">
        <v>26</v>
      </c>
      <c r="J18" s="59"/>
      <c r="K18" s="57"/>
      <c r="L18" s="59"/>
      <c r="M18" s="62">
        <v>0.5</v>
      </c>
      <c r="N18" s="63"/>
      <c r="O18" s="60"/>
      <c r="P18" s="15"/>
    </row>
    <row r="19" spans="3:16" ht="14.25" x14ac:dyDescent="0.3">
      <c r="C19" s="33"/>
      <c r="F19" s="3" t="s">
        <v>9</v>
      </c>
      <c r="H19" s="23"/>
      <c r="I19" s="78" t="s">
        <v>10</v>
      </c>
      <c r="J19" s="79"/>
      <c r="K19" s="78" t="s">
        <v>11</v>
      </c>
      <c r="L19" s="79"/>
      <c r="M19" s="80" t="s">
        <v>12</v>
      </c>
      <c r="N19" s="80"/>
      <c r="O19" s="24" t="s">
        <v>13</v>
      </c>
      <c r="P19" s="15"/>
    </row>
    <row r="20" spans="3:16" ht="13.5" customHeight="1" x14ac:dyDescent="0.2">
      <c r="D20" s="34" t="s">
        <v>14</v>
      </c>
      <c r="F20" s="4" t="s">
        <v>15</v>
      </c>
      <c r="H20" s="23"/>
      <c r="I20" s="25" t="s">
        <v>16</v>
      </c>
      <c r="J20" s="26" t="s">
        <v>17</v>
      </c>
      <c r="K20" s="25" t="s">
        <v>16</v>
      </c>
      <c r="L20" s="26" t="s">
        <v>17</v>
      </c>
      <c r="M20" s="27" t="s">
        <v>16</v>
      </c>
      <c r="N20" s="27" t="s">
        <v>17</v>
      </c>
      <c r="O20" s="28" t="s">
        <v>18</v>
      </c>
      <c r="P20" s="15"/>
    </row>
    <row r="21" spans="3:16" ht="15.75" customHeight="1" x14ac:dyDescent="0.2">
      <c r="C21" s="35" t="s">
        <v>22</v>
      </c>
      <c r="D21" s="36">
        <v>0.25</v>
      </c>
      <c r="F21" s="5">
        <v>13021</v>
      </c>
      <c r="G21" s="18"/>
      <c r="H21" s="19"/>
      <c r="I21" s="29">
        <f>D21*F21</f>
        <v>3255.25</v>
      </c>
      <c r="J21" s="30">
        <f>F21-I21</f>
        <v>9765.75</v>
      </c>
      <c r="K21" s="29">
        <f>I21</f>
        <v>3255.25</v>
      </c>
      <c r="L21" s="30">
        <f t="shared" ref="L21:L27" si="0">J21/$D$14</f>
        <v>19531.5</v>
      </c>
      <c r="M21" s="31">
        <f t="shared" ref="M21:N27" si="1">K21*$H$10</f>
        <v>1627.625</v>
      </c>
      <c r="N21" s="31">
        <f t="shared" si="1"/>
        <v>9765.75</v>
      </c>
      <c r="O21" s="32">
        <f>M21+N21</f>
        <v>11393.375</v>
      </c>
      <c r="P21" s="15"/>
    </row>
    <row r="22" spans="3:16" x14ac:dyDescent="0.2">
      <c r="C22" s="68" t="s">
        <v>23</v>
      </c>
      <c r="D22" s="69">
        <v>0.2</v>
      </c>
      <c r="E22" s="70"/>
      <c r="F22" s="71">
        <v>9750</v>
      </c>
      <c r="G22" s="72"/>
      <c r="H22" s="73"/>
      <c r="I22" s="74">
        <f t="shared" ref="I22:I27" si="2">D22*F22</f>
        <v>1950</v>
      </c>
      <c r="J22" s="75">
        <f t="shared" ref="J22:J27" si="3">F22-I22</f>
        <v>7800</v>
      </c>
      <c r="K22" s="74">
        <f t="shared" ref="K22:K27" si="4">I22</f>
        <v>1950</v>
      </c>
      <c r="L22" s="75">
        <f t="shared" si="0"/>
        <v>15600</v>
      </c>
      <c r="M22" s="76">
        <f t="shared" si="1"/>
        <v>975</v>
      </c>
      <c r="N22" s="76">
        <f t="shared" si="1"/>
        <v>7800</v>
      </c>
      <c r="O22" s="77">
        <f t="shared" ref="O22:O27" si="5">M22+N22</f>
        <v>8775</v>
      </c>
      <c r="P22" s="15"/>
    </row>
    <row r="23" spans="3:16" x14ac:dyDescent="0.2">
      <c r="C23" s="68" t="s">
        <v>24</v>
      </c>
      <c r="D23" s="69">
        <v>0</v>
      </c>
      <c r="E23" s="70"/>
      <c r="F23" s="71">
        <v>7708</v>
      </c>
      <c r="G23" s="72"/>
      <c r="H23" s="73"/>
      <c r="I23" s="74">
        <f t="shared" si="2"/>
        <v>0</v>
      </c>
      <c r="J23" s="75">
        <f t="shared" si="3"/>
        <v>7708</v>
      </c>
      <c r="K23" s="74">
        <f t="shared" si="4"/>
        <v>0</v>
      </c>
      <c r="L23" s="75">
        <f t="shared" si="0"/>
        <v>15416</v>
      </c>
      <c r="M23" s="76">
        <f t="shared" si="1"/>
        <v>0</v>
      </c>
      <c r="N23" s="76">
        <f t="shared" si="1"/>
        <v>7708</v>
      </c>
      <c r="O23" s="77">
        <f t="shared" si="5"/>
        <v>7708</v>
      </c>
      <c r="P23" s="15"/>
    </row>
    <row r="24" spans="3:16" x14ac:dyDescent="0.2">
      <c r="C24" s="68" t="s">
        <v>25</v>
      </c>
      <c r="D24" s="69">
        <v>1</v>
      </c>
      <c r="E24" s="70"/>
      <c r="F24" s="71">
        <v>15000</v>
      </c>
      <c r="G24" s="72"/>
      <c r="H24" s="73"/>
      <c r="I24" s="74">
        <f t="shared" si="2"/>
        <v>15000</v>
      </c>
      <c r="J24" s="75">
        <f t="shared" si="3"/>
        <v>0</v>
      </c>
      <c r="K24" s="74">
        <f t="shared" si="4"/>
        <v>15000</v>
      </c>
      <c r="L24" s="75">
        <f t="shared" si="0"/>
        <v>0</v>
      </c>
      <c r="M24" s="76">
        <f t="shared" si="1"/>
        <v>7500</v>
      </c>
      <c r="N24" s="76">
        <f t="shared" si="1"/>
        <v>0</v>
      </c>
      <c r="O24" s="77">
        <f t="shared" si="5"/>
        <v>7500</v>
      </c>
      <c r="P24" s="15"/>
    </row>
    <row r="25" spans="3:16" x14ac:dyDescent="0.2">
      <c r="C25" s="68" t="s">
        <v>21</v>
      </c>
      <c r="D25" s="69">
        <v>1</v>
      </c>
      <c r="E25" s="70"/>
      <c r="F25" s="71">
        <v>19583</v>
      </c>
      <c r="G25" s="72"/>
      <c r="H25" s="73"/>
      <c r="I25" s="74">
        <f t="shared" si="2"/>
        <v>19583</v>
      </c>
      <c r="J25" s="75">
        <f t="shared" si="3"/>
        <v>0</v>
      </c>
      <c r="K25" s="74">
        <f t="shared" si="4"/>
        <v>19583</v>
      </c>
      <c r="L25" s="75">
        <f t="shared" si="0"/>
        <v>0</v>
      </c>
      <c r="M25" s="76">
        <f t="shared" si="1"/>
        <v>9791.5</v>
      </c>
      <c r="N25" s="76">
        <f t="shared" si="1"/>
        <v>0</v>
      </c>
      <c r="O25" s="77">
        <f t="shared" si="5"/>
        <v>9791.5</v>
      </c>
      <c r="P25" s="15"/>
    </row>
    <row r="26" spans="3:16" x14ac:dyDescent="0.2">
      <c r="C26" s="68" t="s">
        <v>20</v>
      </c>
      <c r="D26" s="69">
        <v>0.5</v>
      </c>
      <c r="E26" s="70"/>
      <c r="F26" s="71">
        <v>938</v>
      </c>
      <c r="G26" s="72"/>
      <c r="H26" s="73"/>
      <c r="I26" s="74">
        <f t="shared" si="2"/>
        <v>469</v>
      </c>
      <c r="J26" s="75">
        <f t="shared" si="3"/>
        <v>469</v>
      </c>
      <c r="K26" s="74">
        <f t="shared" si="4"/>
        <v>469</v>
      </c>
      <c r="L26" s="75">
        <f t="shared" si="0"/>
        <v>938</v>
      </c>
      <c r="M26" s="76">
        <f t="shared" si="1"/>
        <v>234.5</v>
      </c>
      <c r="N26" s="76">
        <f t="shared" si="1"/>
        <v>469</v>
      </c>
      <c r="O26" s="77">
        <f t="shared" si="5"/>
        <v>703.5</v>
      </c>
      <c r="P26" s="15"/>
    </row>
    <row r="27" spans="3:16" x14ac:dyDescent="0.2">
      <c r="C27" s="37" t="s">
        <v>19</v>
      </c>
      <c r="F27" s="6">
        <v>7120</v>
      </c>
      <c r="G27" s="18"/>
      <c r="H27" s="19"/>
      <c r="I27" s="29">
        <f t="shared" si="2"/>
        <v>0</v>
      </c>
      <c r="J27" s="30">
        <f t="shared" si="3"/>
        <v>7120</v>
      </c>
      <c r="K27" s="29">
        <f t="shared" si="4"/>
        <v>0</v>
      </c>
      <c r="L27" s="30">
        <f t="shared" si="0"/>
        <v>14240</v>
      </c>
      <c r="M27" s="31">
        <f t="shared" si="1"/>
        <v>0</v>
      </c>
      <c r="N27" s="31">
        <f t="shared" si="1"/>
        <v>7120</v>
      </c>
      <c r="O27" s="32">
        <f t="shared" si="5"/>
        <v>7120</v>
      </c>
      <c r="P27" s="15"/>
    </row>
    <row r="28" spans="3:16" x14ac:dyDescent="0.2">
      <c r="C28" s="16" t="s">
        <v>32</v>
      </c>
      <c r="F28" s="17">
        <f>SUM(F21:F27)</f>
        <v>73120</v>
      </c>
      <c r="G28" s="18"/>
      <c r="H28" s="19"/>
      <c r="I28" s="20">
        <f t="shared" ref="I28:J28" si="6">SUM(I21:I27)</f>
        <v>40257.25</v>
      </c>
      <c r="J28" s="21">
        <f t="shared" si="6"/>
        <v>32862.75</v>
      </c>
      <c r="K28" s="20">
        <f>SUM(K21:K27)</f>
        <v>40257.25</v>
      </c>
      <c r="L28" s="21">
        <f>SUM(L21:L27)</f>
        <v>65725.5</v>
      </c>
      <c r="M28" s="22">
        <f>SUM(M21:M27)</f>
        <v>20128.625</v>
      </c>
      <c r="N28" s="22">
        <f>SUM(N21:N27)</f>
        <v>32862.75</v>
      </c>
      <c r="O28" s="67">
        <f t="shared" ref="O28" si="7">SUM(O21:O27)</f>
        <v>52991.375</v>
      </c>
      <c r="P28" s="15"/>
    </row>
    <row r="29" spans="3:16" ht="13.5" thickBot="1" x14ac:dyDescent="0.25">
      <c r="H29" s="9"/>
      <c r="I29" s="10"/>
      <c r="J29" s="10"/>
      <c r="K29" s="10"/>
      <c r="L29" s="10"/>
      <c r="M29" s="10"/>
      <c r="N29" s="10"/>
      <c r="O29" s="10"/>
      <c r="P29" s="11"/>
    </row>
    <row r="33" spans="3:5" s="12" customFormat="1" ht="13.5" thickBot="1" x14ac:dyDescent="0.25"/>
    <row r="35" spans="3:5" ht="15.75" x14ac:dyDescent="0.25">
      <c r="C35" s="13" t="s">
        <v>35</v>
      </c>
      <c r="E35" s="14" t="s">
        <v>36</v>
      </c>
    </row>
  </sheetData>
  <mergeCells count="7">
    <mergeCell ref="C5:T6"/>
    <mergeCell ref="I19:J19"/>
    <mergeCell ref="K19:L19"/>
    <mergeCell ref="M19:N19"/>
    <mergeCell ref="M16:N16"/>
    <mergeCell ref="K16:L16"/>
    <mergeCell ref="I16:J16"/>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Kyle Bentz</cp:lastModifiedBy>
  <dcterms:created xsi:type="dcterms:W3CDTF">2024-09-25T20:10:21Z</dcterms:created>
  <dcterms:modified xsi:type="dcterms:W3CDTF">2024-09-25T20:57:05Z</dcterms:modified>
</cp:coreProperties>
</file>