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1540" yWindow="0" windowWidth="25600" windowHeight="161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D25" i="1"/>
  <c r="E40" i="1"/>
  <c r="F40" i="1"/>
  <c r="G40" i="1"/>
  <c r="H40" i="1"/>
  <c r="D49" i="1"/>
  <c r="D31" i="1"/>
  <c r="D35" i="1"/>
  <c r="D40" i="1"/>
  <c r="D45" i="1"/>
  <c r="E45" i="1"/>
  <c r="F45" i="1"/>
  <c r="G45" i="1"/>
  <c r="H45" i="1"/>
  <c r="D47" i="1"/>
  <c r="D43" i="1"/>
  <c r="F42" i="1"/>
  <c r="F43" i="1"/>
  <c r="F31" i="1"/>
  <c r="F32" i="1"/>
  <c r="F33" i="1"/>
  <c r="F34" i="1"/>
  <c r="F35" i="1"/>
  <c r="G42" i="1"/>
  <c r="G43" i="1"/>
  <c r="G31" i="1"/>
  <c r="G32" i="1"/>
  <c r="G33" i="1"/>
  <c r="G34" i="1"/>
  <c r="G35" i="1"/>
  <c r="H42" i="1"/>
  <c r="H43" i="1"/>
  <c r="H31" i="1"/>
  <c r="H32" i="1"/>
  <c r="H33" i="1"/>
  <c r="H34" i="1"/>
  <c r="H35" i="1"/>
  <c r="E42" i="1"/>
  <c r="E43" i="1"/>
  <c r="E31" i="1"/>
  <c r="E32" i="1"/>
  <c r="E33" i="1"/>
  <c r="E34" i="1"/>
  <c r="E35" i="1"/>
  <c r="E17" i="1"/>
  <c r="F17" i="1"/>
  <c r="G17" i="1"/>
  <c r="H17" i="1"/>
  <c r="E23" i="1"/>
  <c r="F23" i="1"/>
  <c r="G23" i="1"/>
  <c r="H23" i="1"/>
  <c r="G24" i="1"/>
  <c r="H24" i="1"/>
  <c r="G19" i="1"/>
  <c r="H19" i="1"/>
  <c r="E24" i="1"/>
  <c r="F24" i="1"/>
  <c r="E19" i="1"/>
  <c r="F19" i="1"/>
  <c r="B34" i="1"/>
  <c r="B33" i="1"/>
  <c r="B32" i="1"/>
  <c r="B31" i="1"/>
  <c r="D24" i="1"/>
  <c r="D19" i="1"/>
</calcChain>
</file>

<file path=xl/sharedStrings.xml><?xml version="1.0" encoding="utf-8"?>
<sst xmlns="http://schemas.openxmlformats.org/spreadsheetml/2006/main" count="38" uniqueCount="38">
  <si>
    <t>Balance Sheet</t>
  </si>
  <si>
    <t>Income Statement</t>
  </si>
  <si>
    <t>Cash Flow Statement</t>
  </si>
  <si>
    <t>Assets</t>
  </si>
  <si>
    <t>Cash</t>
  </si>
  <si>
    <t>Land</t>
  </si>
  <si>
    <t>Liabilities</t>
  </si>
  <si>
    <t>Debt</t>
  </si>
  <si>
    <t>Equity</t>
  </si>
  <si>
    <t>PIC</t>
  </si>
  <si>
    <t>RE</t>
  </si>
  <si>
    <t>Period</t>
  </si>
  <si>
    <t>Period 0:</t>
  </si>
  <si>
    <t>Period 1:</t>
  </si>
  <si>
    <t>Net Income (all cash)</t>
  </si>
  <si>
    <t>Change In Cash</t>
  </si>
  <si>
    <t>Net income of $50, all cash</t>
  </si>
  <si>
    <t>Period 2:</t>
  </si>
  <si>
    <t>Net income of $75, all cash</t>
  </si>
  <si>
    <t>Sell land for $120, all cash</t>
  </si>
  <si>
    <t>Purchase land for $100, 80% financing</t>
  </si>
  <si>
    <t>Retire debt</t>
  </si>
  <si>
    <t>Discount rate of 10%</t>
  </si>
  <si>
    <t>Ignore taxes</t>
  </si>
  <si>
    <t>Valuation</t>
  </si>
  <si>
    <t>Periods are annual</t>
  </si>
  <si>
    <t>Period 3:</t>
  </si>
  <si>
    <t>Period 4:</t>
  </si>
  <si>
    <t>Discount Period</t>
  </si>
  <si>
    <t>Discount Factor</t>
  </si>
  <si>
    <t>Discounted Cash Flow</t>
  </si>
  <si>
    <t>Net Present Value</t>
  </si>
  <si>
    <t>Internal Rate of Return</t>
  </si>
  <si>
    <t>Investment</t>
  </si>
  <si>
    <t>Cash Flow</t>
  </si>
  <si>
    <t>Assumptions</t>
  </si>
  <si>
    <t>Valuation:</t>
  </si>
  <si>
    <t>Financials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</si>
</sst>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-* #,##0.0000_-;\-* #,##0.0000_-;_-* &quot;-&quot;??_-;_-@_-"/>
    <numFmt numFmtId="168" formatCode="_-* #,##0_-;\-* #,##0_-;_-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9" fontId="0" fillId="0" borderId="0" xfId="2" applyFont="1" applyAlignment="1">
      <alignment horizontal="center"/>
    </xf>
    <xf numFmtId="165" fontId="0" fillId="0" borderId="1" xfId="1" applyNumberFormat="1" applyFont="1" applyBorder="1"/>
    <xf numFmtId="43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0" borderId="0" xfId="0" applyFill="1"/>
    <xf numFmtId="9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68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9"/>
  <sheetViews>
    <sheetView tabSelected="1" topLeftCell="A9" workbookViewId="0">
      <selection activeCell="B40" sqref="B40"/>
    </sheetView>
  </sheetViews>
  <sheetFormatPr baseColWidth="10" defaultRowHeight="15" x14ac:dyDescent="0"/>
  <cols>
    <col min="1" max="1" width="23" customWidth="1"/>
    <col min="2" max="2" width="21.5" customWidth="1"/>
    <col min="4" max="4" width="12" customWidth="1"/>
    <col min="5" max="8" width="8.33203125" customWidth="1"/>
  </cols>
  <sheetData>
    <row r="1" spans="1:8">
      <c r="A1" s="6" t="s">
        <v>35</v>
      </c>
    </row>
    <row r="3" spans="1:8">
      <c r="A3" s="6" t="s">
        <v>12</v>
      </c>
      <c r="B3" t="s">
        <v>20</v>
      </c>
    </row>
    <row r="4" spans="1:8">
      <c r="A4" s="6" t="s">
        <v>13</v>
      </c>
      <c r="B4" t="s">
        <v>16</v>
      </c>
    </row>
    <row r="5" spans="1:8">
      <c r="A5" s="6" t="s">
        <v>17</v>
      </c>
      <c r="B5" t="s">
        <v>18</v>
      </c>
    </row>
    <row r="6" spans="1:8">
      <c r="A6" s="6" t="s">
        <v>26</v>
      </c>
      <c r="B6" t="s">
        <v>19</v>
      </c>
    </row>
    <row r="7" spans="1:8">
      <c r="A7" s="6" t="s">
        <v>27</v>
      </c>
      <c r="B7" t="s">
        <v>21</v>
      </c>
    </row>
    <row r="8" spans="1:8">
      <c r="A8" s="6"/>
    </row>
    <row r="9" spans="1:8">
      <c r="A9" s="6" t="s">
        <v>36</v>
      </c>
      <c r="B9" t="s">
        <v>23</v>
      </c>
    </row>
    <row r="10" spans="1:8">
      <c r="B10" t="s">
        <v>25</v>
      </c>
    </row>
    <row r="11" spans="1:8">
      <c r="B11" t="s">
        <v>22</v>
      </c>
    </row>
    <row r="14" spans="1:8">
      <c r="D14" s="14" t="s">
        <v>11</v>
      </c>
      <c r="E14" s="15"/>
      <c r="F14" s="15"/>
      <c r="G14" s="15"/>
      <c r="H14" s="16"/>
    </row>
    <row r="15" spans="1:8">
      <c r="A15" s="18" t="s">
        <v>37</v>
      </c>
      <c r="B15" s="1"/>
      <c r="C15" s="1"/>
      <c r="D15" s="17">
        <v>0</v>
      </c>
      <c r="E15" s="18">
        <v>1</v>
      </c>
      <c r="F15" s="17">
        <v>2</v>
      </c>
      <c r="G15" s="17">
        <v>3</v>
      </c>
      <c r="H15" s="17">
        <v>4</v>
      </c>
    </row>
    <row r="16" spans="1:8">
      <c r="A16" s="3"/>
      <c r="B16" s="3"/>
      <c r="C16" s="3"/>
      <c r="D16" s="4"/>
      <c r="E16" s="3"/>
      <c r="F16" s="3"/>
      <c r="G16" s="3"/>
      <c r="H16" s="3"/>
    </row>
    <row r="17" spans="1:8">
      <c r="A17" s="6" t="s">
        <v>0</v>
      </c>
      <c r="B17" s="5" t="s">
        <v>3</v>
      </c>
      <c r="C17" s="5" t="s">
        <v>4</v>
      </c>
      <c r="D17">
        <v>0</v>
      </c>
      <c r="E17">
        <f>D17+E35</f>
        <v>50</v>
      </c>
      <c r="F17">
        <f>E17+F35</f>
        <v>125</v>
      </c>
      <c r="G17">
        <f>F17+G35</f>
        <v>245</v>
      </c>
      <c r="H17">
        <f>G17+H35</f>
        <v>165</v>
      </c>
    </row>
    <row r="18" spans="1:8">
      <c r="B18" s="5"/>
      <c r="C18" s="5" t="s">
        <v>5</v>
      </c>
      <c r="D18" s="1">
        <v>100</v>
      </c>
      <c r="E18">
        <v>100</v>
      </c>
      <c r="F18">
        <v>100</v>
      </c>
      <c r="G18">
        <v>0</v>
      </c>
      <c r="H18">
        <v>0</v>
      </c>
    </row>
    <row r="19" spans="1:8" ht="16" thickBot="1">
      <c r="B19" s="5"/>
      <c r="C19" s="5"/>
      <c r="D19" s="2">
        <f>D17+D18</f>
        <v>100</v>
      </c>
      <c r="E19" s="2">
        <f t="shared" ref="E19:F19" si="0">E17+E18</f>
        <v>150</v>
      </c>
      <c r="F19" s="2">
        <f t="shared" si="0"/>
        <v>225</v>
      </c>
      <c r="G19" s="2">
        <f t="shared" ref="G19" si="1">G17+G18</f>
        <v>245</v>
      </c>
      <c r="H19" s="2">
        <f t="shared" ref="H19" si="2">H17+H18</f>
        <v>165</v>
      </c>
    </row>
    <row r="20" spans="1:8" ht="16" thickTop="1">
      <c r="B20" s="5"/>
      <c r="C20" s="5"/>
      <c r="D20" s="3"/>
    </row>
    <row r="21" spans="1:8">
      <c r="B21" s="5" t="s">
        <v>6</v>
      </c>
      <c r="C21" s="5" t="s">
        <v>7</v>
      </c>
      <c r="D21">
        <v>80</v>
      </c>
      <c r="E21">
        <v>80</v>
      </c>
      <c r="F21">
        <v>80</v>
      </c>
      <c r="G21">
        <v>80</v>
      </c>
      <c r="H21">
        <v>0</v>
      </c>
    </row>
    <row r="22" spans="1:8">
      <c r="B22" s="5" t="s">
        <v>8</v>
      </c>
      <c r="C22" s="5" t="s">
        <v>9</v>
      </c>
      <c r="D22">
        <v>20</v>
      </c>
      <c r="E22">
        <v>20</v>
      </c>
      <c r="F22">
        <v>20</v>
      </c>
      <c r="G22">
        <v>20</v>
      </c>
      <c r="H22">
        <v>20</v>
      </c>
    </row>
    <row r="23" spans="1:8">
      <c r="B23" s="5"/>
      <c r="C23" s="5" t="s">
        <v>10</v>
      </c>
      <c r="D23" s="3">
        <v>0</v>
      </c>
      <c r="E23">
        <f>D23+E28</f>
        <v>50</v>
      </c>
      <c r="F23">
        <f>E23+F28</f>
        <v>125</v>
      </c>
      <c r="G23">
        <f>F23+G28</f>
        <v>145</v>
      </c>
      <c r="H23">
        <f>G23+H28</f>
        <v>145</v>
      </c>
    </row>
    <row r="24" spans="1:8" ht="16" thickBot="1">
      <c r="B24" s="5"/>
      <c r="D24" s="2">
        <f>SUM(D21:D23)</f>
        <v>100</v>
      </c>
      <c r="E24" s="2">
        <f t="shared" ref="E24:F24" si="3">SUM(E21:E23)</f>
        <v>150</v>
      </c>
      <c r="F24" s="2">
        <f t="shared" si="3"/>
        <v>225</v>
      </c>
      <c r="G24" s="2">
        <f t="shared" ref="G24" si="4">SUM(G21:G23)</f>
        <v>245</v>
      </c>
      <c r="H24" s="2">
        <f t="shared" ref="H24" si="5">SUM(H21:H23)</f>
        <v>165</v>
      </c>
    </row>
    <row r="25" spans="1:8" ht="16" thickTop="1">
      <c r="B25" s="5"/>
      <c r="D25" s="19">
        <f>D19-D24</f>
        <v>0</v>
      </c>
      <c r="E25" s="19">
        <f t="shared" ref="E25:H25" si="6">E19-E24</f>
        <v>0</v>
      </c>
      <c r="F25" s="19">
        <f t="shared" si="6"/>
        <v>0</v>
      </c>
      <c r="G25" s="19">
        <f t="shared" si="6"/>
        <v>0</v>
      </c>
      <c r="H25" s="19">
        <f t="shared" si="6"/>
        <v>0</v>
      </c>
    </row>
    <row r="26" spans="1:8">
      <c r="B26" s="5"/>
    </row>
    <row r="27" spans="1:8">
      <c r="B27" s="5"/>
    </row>
    <row r="28" spans="1:8">
      <c r="A28" s="6" t="s">
        <v>1</v>
      </c>
      <c r="B28" s="5" t="s">
        <v>14</v>
      </c>
      <c r="D28" s="12">
        <v>0</v>
      </c>
      <c r="E28">
        <v>50</v>
      </c>
      <c r="F28">
        <v>75</v>
      </c>
      <c r="G28">
        <v>20</v>
      </c>
      <c r="H28">
        <v>0</v>
      </c>
    </row>
    <row r="29" spans="1:8">
      <c r="B29" s="5"/>
    </row>
    <row r="30" spans="1:8">
      <c r="B30" s="5"/>
    </row>
    <row r="31" spans="1:8">
      <c r="A31" s="6" t="s">
        <v>2</v>
      </c>
      <c r="B31" s="5" t="str">
        <f>B28</f>
        <v>Net Income (all cash)</v>
      </c>
      <c r="D31">
        <f>D28</f>
        <v>0</v>
      </c>
      <c r="E31">
        <f>E28</f>
        <v>50</v>
      </c>
      <c r="F31">
        <f>F28</f>
        <v>75</v>
      </c>
      <c r="G31">
        <f t="shared" ref="G31:H31" si="7">G28</f>
        <v>20</v>
      </c>
      <c r="H31">
        <f t="shared" si="7"/>
        <v>0</v>
      </c>
    </row>
    <row r="32" spans="1:8">
      <c r="B32" s="5" t="str">
        <f>C18</f>
        <v>Land</v>
      </c>
      <c r="D32" s="10"/>
      <c r="E32">
        <f>D18-E18</f>
        <v>0</v>
      </c>
      <c r="F32">
        <f>E18-F18</f>
        <v>0</v>
      </c>
      <c r="G32">
        <f>F18-G18</f>
        <v>100</v>
      </c>
      <c r="H32">
        <f>G18-H18</f>
        <v>0</v>
      </c>
    </row>
    <row r="33" spans="1:8">
      <c r="B33" s="5" t="str">
        <f>C21</f>
        <v>Debt</v>
      </c>
      <c r="D33" s="10"/>
      <c r="E33">
        <f>E21-D21</f>
        <v>0</v>
      </c>
      <c r="F33">
        <f>F21-E21</f>
        <v>0</v>
      </c>
      <c r="G33">
        <f>G21-F21</f>
        <v>0</v>
      </c>
      <c r="H33">
        <f>H21-G21</f>
        <v>-80</v>
      </c>
    </row>
    <row r="34" spans="1:8">
      <c r="B34" s="5" t="str">
        <f>C22</f>
        <v>PIC</v>
      </c>
      <c r="D34" s="11"/>
      <c r="E34" s="1">
        <f>E22-D22</f>
        <v>0</v>
      </c>
      <c r="F34" s="1">
        <f>F22-E22</f>
        <v>0</v>
      </c>
      <c r="G34" s="1">
        <f>G22-F22</f>
        <v>0</v>
      </c>
      <c r="H34" s="1">
        <f>H22-G22</f>
        <v>0</v>
      </c>
    </row>
    <row r="35" spans="1:8">
      <c r="B35" s="5" t="s">
        <v>15</v>
      </c>
      <c r="D35">
        <f>SUM(D31:D34)</f>
        <v>0</v>
      </c>
      <c r="E35">
        <f>SUM(E31:E34)</f>
        <v>50</v>
      </c>
      <c r="F35">
        <f>SUM(F31:F34)</f>
        <v>75</v>
      </c>
      <c r="G35">
        <f>SUM(G31:G34)</f>
        <v>120</v>
      </c>
      <c r="H35">
        <f>SUM(H31:H34)</f>
        <v>-80</v>
      </c>
    </row>
    <row r="36" spans="1:8">
      <c r="B36" s="5"/>
    </row>
    <row r="37" spans="1:8">
      <c r="B37" s="5"/>
    </row>
    <row r="38" spans="1:8">
      <c r="A38" s="6" t="s">
        <v>24</v>
      </c>
      <c r="B38" s="5" t="s">
        <v>33</v>
      </c>
      <c r="D38" s="10"/>
      <c r="E38">
        <v>0</v>
      </c>
      <c r="F38">
        <v>0</v>
      </c>
      <c r="G38">
        <v>0</v>
      </c>
      <c r="H38">
        <v>0</v>
      </c>
    </row>
    <row r="39" spans="1:8">
      <c r="A39" s="6"/>
    </row>
    <row r="40" spans="1:8">
      <c r="B40" s="5" t="s">
        <v>34</v>
      </c>
      <c r="D40">
        <f>D35+D38</f>
        <v>0</v>
      </c>
      <c r="E40">
        <f>E35+E38</f>
        <v>50</v>
      </c>
      <c r="F40">
        <f t="shared" ref="F40:H40" si="8">F35+F38</f>
        <v>75</v>
      </c>
      <c r="G40">
        <f t="shared" si="8"/>
        <v>120</v>
      </c>
      <c r="H40">
        <f t="shared" si="8"/>
        <v>-80</v>
      </c>
    </row>
    <row r="41" spans="1:8">
      <c r="B41" s="5"/>
    </row>
    <row r="42" spans="1:8">
      <c r="B42" s="5" t="s">
        <v>28</v>
      </c>
      <c r="D42">
        <v>0</v>
      </c>
      <c r="E42">
        <f>E15</f>
        <v>1</v>
      </c>
      <c r="F42">
        <f>F15</f>
        <v>2</v>
      </c>
      <c r="G42">
        <f>G15</f>
        <v>3</v>
      </c>
      <c r="H42">
        <f>H15</f>
        <v>4</v>
      </c>
    </row>
    <row r="43" spans="1:8">
      <c r="B43" s="5" t="s">
        <v>29</v>
      </c>
      <c r="C43" s="7">
        <v>0.1</v>
      </c>
      <c r="D43" s="8">
        <f>1/((1+$C$43)^D42)</f>
        <v>1</v>
      </c>
      <c r="E43" s="8">
        <f>1/((1+$C$43)^E42)</f>
        <v>0.90909090909090906</v>
      </c>
      <c r="F43" s="8">
        <f>1/((1+$C$43)^F42)</f>
        <v>0.82644628099173545</v>
      </c>
      <c r="G43" s="8">
        <f>1/((1+$C$43)^G42)</f>
        <v>0.75131480090157754</v>
      </c>
      <c r="H43" s="8">
        <f>1/((1+$C$43)^H42)</f>
        <v>0.68301345536507052</v>
      </c>
    </row>
    <row r="45" spans="1:8">
      <c r="B45" s="5" t="s">
        <v>30</v>
      </c>
      <c r="D45" s="9">
        <f t="shared" ref="D45:G45" si="9">D40*D43</f>
        <v>0</v>
      </c>
      <c r="E45" s="9">
        <f t="shared" si="9"/>
        <v>45.454545454545453</v>
      </c>
      <c r="F45" s="9">
        <f t="shared" si="9"/>
        <v>61.983471074380162</v>
      </c>
      <c r="G45" s="9">
        <f t="shared" si="9"/>
        <v>90.15777610818931</v>
      </c>
      <c r="H45" s="9">
        <f>H40*H43</f>
        <v>-54.64107642920564</v>
      </c>
    </row>
    <row r="47" spans="1:8">
      <c r="B47" s="5" t="s">
        <v>31</v>
      </c>
      <c r="D47" s="9">
        <f>SUM(D45:H45)</f>
        <v>142.95471620790929</v>
      </c>
    </row>
    <row r="49" spans="2:4">
      <c r="B49" s="5" t="s">
        <v>32</v>
      </c>
      <c r="D49" s="13">
        <f>IRR(D40:H40)</f>
        <v>-0.52181003402322346</v>
      </c>
    </row>
  </sheetData>
  <mergeCells count="1">
    <mergeCell ref="D14:H14"/>
  </mergeCells>
  <phoneticPr fontId="3" type="noConversion"/>
  <pageMargins left="0.75" right="0.75" top="1" bottom="1" header="0.5" footer="0.5"/>
  <pageSetup scale="83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Bermudez</dc:creator>
  <cp:lastModifiedBy>Carlos Bermudez</cp:lastModifiedBy>
  <cp:lastPrinted>2019-05-29T16:26:31Z</cp:lastPrinted>
  <dcterms:created xsi:type="dcterms:W3CDTF">2019-05-29T15:23:19Z</dcterms:created>
  <dcterms:modified xsi:type="dcterms:W3CDTF">2019-05-29T17:40:45Z</dcterms:modified>
</cp:coreProperties>
</file>