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attycos-my.sharepoint.com/personal/jhobbes_beattycos_com/Documents/Desktop/"/>
    </mc:Choice>
  </mc:AlternateContent>
  <xr:revisionPtr revIDLastSave="1" documentId="8_{9EF60ED9-35AD-45AE-99A8-F77CC6414283}" xr6:coauthVersionLast="47" xr6:coauthVersionMax="47" xr10:uidLastSave="{21706276-00C8-4F03-A485-D11216173012}"/>
  <bookViews>
    <workbookView xWindow="-108" yWindow="-108" windowWidth="23256" windowHeight="12576" xr2:uid="{EDB03FC7-1BA4-4659-88F9-7A419398E5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K8" i="1"/>
  <c r="K7" i="1"/>
  <c r="K9" i="1"/>
  <c r="L8" i="1"/>
  <c r="G6" i="1"/>
  <c r="D3" i="1"/>
  <c r="G3" i="1" s="1"/>
  <c r="H3" i="1" s="1"/>
  <c r="I3" i="1" l="1"/>
  <c r="G4" i="1"/>
  <c r="J3" i="1" l="1"/>
  <c r="G5" i="1"/>
  <c r="H4" i="1"/>
  <c r="K3" i="1" l="1"/>
  <c r="I4" i="1"/>
  <c r="H5" i="1"/>
  <c r="H8" i="1" s="1"/>
  <c r="J4" i="1" l="1"/>
  <c r="I5" i="1"/>
  <c r="I8" i="1" s="1"/>
  <c r="K4" i="1" l="1"/>
  <c r="K5" i="1" s="1"/>
  <c r="J5" i="1"/>
  <c r="J8" i="1" s="1"/>
  <c r="G10" i="1" s="1"/>
</calcChain>
</file>

<file path=xl/sharedStrings.xml><?xml version="1.0" encoding="utf-8"?>
<sst xmlns="http://schemas.openxmlformats.org/spreadsheetml/2006/main" count="11" uniqueCount="11">
  <si>
    <t>Rent</t>
  </si>
  <si>
    <t>Opex</t>
  </si>
  <si>
    <t>NOI</t>
  </si>
  <si>
    <t>Capex</t>
  </si>
  <si>
    <t>CashFlow</t>
  </si>
  <si>
    <t>IRR</t>
  </si>
  <si>
    <t>Purchase/SALE</t>
  </si>
  <si>
    <t>Market Rent</t>
  </si>
  <si>
    <t>#Units</t>
  </si>
  <si>
    <t>Annual Rent</t>
  </si>
  <si>
    <t>NOI/6.5% 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</si>
</sst>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44" fontId="0" fillId="0" borderId="0" xfId="0" applyNumberFormat="1"/>
    <xf numFmtId="14" fontId="0" fillId="0" borderId="0" xfId="0" applyNumberFormat="1"/>
    <xf numFmtId="10" fontId="0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FE4FA-49CE-4200-BF70-627E0F95BA8D}">
  <dimension ref="B2:M10"/>
  <sheetViews>
    <sheetView tabSelected="1" workbookViewId="0">
      <selection activeCell="M10" sqref="M10"/>
    </sheetView>
  </sheetViews>
  <sheetFormatPr defaultRowHeight="14.4" x14ac:dyDescent="0.3"/>
  <cols>
    <col min="2" max="2" width="11.109375" bestFit="1" customWidth="1"/>
    <col min="4" max="4" width="12.109375" bestFit="1" customWidth="1"/>
    <col min="5" max="6" width="12.109375" customWidth="1"/>
    <col min="7" max="7" width="16.21875" bestFit="1" customWidth="1"/>
    <col min="8" max="8" width="17.77734375" bestFit="1" customWidth="1"/>
    <col min="9" max="9" width="13.6640625" bestFit="1" customWidth="1"/>
    <col min="10" max="10" width="14.6640625" bestFit="1" customWidth="1"/>
    <col min="11" max="11" width="15.6640625" bestFit="1" customWidth="1"/>
    <col min="12" max="12" width="14.6640625" hidden="1" customWidth="1"/>
    <col min="13" max="13" width="20" customWidth="1"/>
  </cols>
  <sheetData>
    <row r="2" spans="2:13" x14ac:dyDescent="0.3">
      <c r="B2" t="s">
        <v>7</v>
      </c>
      <c r="C2" t="s">
        <v>8</v>
      </c>
      <c r="D2" t="s">
        <v>9</v>
      </c>
      <c r="G2" s="3">
        <v>44562</v>
      </c>
      <c r="H2" s="3">
        <v>44927</v>
      </c>
      <c r="I2" s="3">
        <v>45292</v>
      </c>
      <c r="J2" s="3">
        <v>45658</v>
      </c>
      <c r="K2" s="3">
        <v>46023</v>
      </c>
      <c r="L2" s="3">
        <v>46388</v>
      </c>
    </row>
    <row r="3" spans="2:13" x14ac:dyDescent="0.3">
      <c r="B3">
        <v>2300</v>
      </c>
      <c r="C3">
        <v>100</v>
      </c>
      <c r="D3" s="1">
        <f>B3*C3</f>
        <v>230000</v>
      </c>
      <c r="E3" s="1" t="s">
        <v>0</v>
      </c>
      <c r="F3" s="1"/>
      <c r="G3" s="2">
        <f>D3*12</f>
        <v>2760000</v>
      </c>
      <c r="H3" s="2">
        <f>G3*1.03</f>
        <v>2842800</v>
      </c>
      <c r="I3" s="2">
        <f>H3*1.03</f>
        <v>2928084</v>
      </c>
      <c r="J3" s="2">
        <f>I3*1.03</f>
        <v>3015926.52</v>
      </c>
      <c r="K3" s="2">
        <f>J3*1.03</f>
        <v>3106404.3156000003</v>
      </c>
    </row>
    <row r="4" spans="2:13" x14ac:dyDescent="0.3">
      <c r="E4" t="s">
        <v>1</v>
      </c>
      <c r="G4" s="2">
        <f>G3*0.4</f>
        <v>1104000</v>
      </c>
      <c r="H4" s="2">
        <f>G4*1.03</f>
        <v>1137120</v>
      </c>
      <c r="I4" s="2">
        <f t="shared" ref="I4:K4" si="0">H4*1.03</f>
        <v>1171233.6000000001</v>
      </c>
      <c r="J4" s="2">
        <f t="shared" si="0"/>
        <v>1206370.6080000002</v>
      </c>
      <c r="K4" s="2">
        <f t="shared" si="0"/>
        <v>1242561.7262400002</v>
      </c>
    </row>
    <row r="5" spans="2:13" x14ac:dyDescent="0.3">
      <c r="E5" t="s">
        <v>2</v>
      </c>
      <c r="G5" s="2">
        <f>G3-G4</f>
        <v>1656000</v>
      </c>
      <c r="H5" s="2">
        <f t="shared" ref="H5:K5" si="1">H3-H4</f>
        <v>1705680</v>
      </c>
      <c r="I5" s="2">
        <f t="shared" si="1"/>
        <v>1756850.4</v>
      </c>
      <c r="J5" s="2">
        <f t="shared" si="1"/>
        <v>1809555.9119999998</v>
      </c>
      <c r="K5" s="2">
        <f t="shared" si="1"/>
        <v>1863842.5893600001</v>
      </c>
    </row>
    <row r="6" spans="2:13" ht="13.8" customHeight="1" x14ac:dyDescent="0.3">
      <c r="E6" t="s">
        <v>3</v>
      </c>
      <c r="G6" s="2">
        <f>-25000*C3</f>
        <v>-2500000</v>
      </c>
      <c r="H6" s="2">
        <v>0</v>
      </c>
      <c r="I6" s="2">
        <v>0</v>
      </c>
      <c r="J6" s="2">
        <v>0</v>
      </c>
      <c r="K6" s="2">
        <v>0</v>
      </c>
    </row>
    <row r="7" spans="2:13" ht="13.8" customHeight="1" x14ac:dyDescent="0.3">
      <c r="E7" t="s">
        <v>6</v>
      </c>
      <c r="G7" s="2">
        <v>-18000000</v>
      </c>
      <c r="H7" s="2"/>
      <c r="I7" s="2"/>
      <c r="J7" s="2"/>
      <c r="K7" s="2">
        <f>K9</f>
        <v>28674501.374769233</v>
      </c>
    </row>
    <row r="8" spans="2:13" x14ac:dyDescent="0.3">
      <c r="E8" t="s">
        <v>4</v>
      </c>
      <c r="G8" s="2">
        <f>G5+G6+G7</f>
        <v>-18844000</v>
      </c>
      <c r="H8" s="2">
        <f t="shared" ref="H8:K8" si="2">H5+H6</f>
        <v>1705680</v>
      </c>
      <c r="I8" s="2">
        <f t="shared" si="2"/>
        <v>1756850.4</v>
      </c>
      <c r="J8" s="2">
        <f t="shared" si="2"/>
        <v>1809555.9119999998</v>
      </c>
      <c r="K8" s="2">
        <f>K5+K6+K7</f>
        <v>30538343.964129232</v>
      </c>
      <c r="L8" s="2">
        <f>K94</f>
        <v>0</v>
      </c>
    </row>
    <row r="9" spans="2:13" x14ac:dyDescent="0.3">
      <c r="G9" s="2"/>
      <c r="K9" s="2">
        <f>K5/0.065</f>
        <v>28674501.374769233</v>
      </c>
      <c r="L9" s="2"/>
      <c r="M9" t="s">
        <v>10</v>
      </c>
    </row>
    <row r="10" spans="2:13" x14ac:dyDescent="0.3">
      <c r="E10" t="s">
        <v>5</v>
      </c>
      <c r="G10" s="4">
        <f>XIRR(G8:K8,G2:K2)</f>
        <v>0.19218704104423523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Hobbes</dc:creator>
  <cp:lastModifiedBy>John Hobbes</cp:lastModifiedBy>
  <dcterms:created xsi:type="dcterms:W3CDTF">2022-01-17T19:49:59Z</dcterms:created>
  <dcterms:modified xsi:type="dcterms:W3CDTF">2022-01-17T20:15:43Z</dcterms:modified>
</cp:coreProperties>
</file>